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50" windowWidth="15480" windowHeight="5700" activeTab="0"/>
  </bookViews>
  <sheets>
    <sheet name="GK tyt publ" sheetId="1" r:id="rId1"/>
    <sheet name="GK b" sheetId="2" r:id="rId2"/>
    <sheet name=" GK rw" sheetId="3" r:id="rId3"/>
    <sheet name="GK kap" sheetId="4" r:id="rId4"/>
    <sheet name="GK cf" sheetId="5" r:id="rId5"/>
    <sheet name="tyt publ" sheetId="6" r:id="rId6"/>
    <sheet name="b" sheetId="7" r:id="rId7"/>
    <sheet name=" rw" sheetId="8" r:id="rId8"/>
    <sheet name="kap" sheetId="9" r:id="rId9"/>
    <sheet name="cf" sheetId="10" r:id="rId10"/>
  </sheets>
  <externalReferences>
    <externalReference r:id="rId13"/>
    <externalReference r:id="rId14"/>
  </externalReferences>
  <definedNames>
    <definedName name="lan">'[1]Opcje'!$C$84</definedName>
    <definedName name="_xlnm.Print_Area" localSheetId="2">' GK rw'!$A$1:$E$73</definedName>
    <definedName name="_xlnm.Print_Area" localSheetId="7">' rw'!$A$1:$F$63</definedName>
    <definedName name="_xlnm.Print_Area" localSheetId="6">'b'!$A$1:$G$64</definedName>
    <definedName name="_xlnm.Print_Area" localSheetId="9">'cf'!$A$1:$E$81</definedName>
    <definedName name="_xlnm.Print_Area" localSheetId="1">'GK b'!$A$1:$H$64</definedName>
    <definedName name="_xlnm.Print_Area" localSheetId="4">'GK cf'!$A$1:$E$72</definedName>
    <definedName name="_xlnm.Print_Area" localSheetId="3">'GK kap'!$A$1:$Q$39</definedName>
    <definedName name="_xlnm.Print_Area" localSheetId="0">'GK tyt publ'!$A$1:$K$40</definedName>
    <definedName name="_xlnm.Print_Area" localSheetId="8">'kap'!$A$1:$M$45</definedName>
    <definedName name="_xlnm.Print_Area" localSheetId="5">'tyt publ'!$A$1:$J$47</definedName>
    <definedName name="rokr">'[1]Opcje'!$C$97</definedName>
    <definedName name="typsprr">'[1]Opcje'!$C$107</definedName>
  </definedNames>
  <calcPr fullCalcOnLoad="1"/>
</workbook>
</file>

<file path=xl/sharedStrings.xml><?xml version="1.0" encoding="utf-8"?>
<sst xmlns="http://schemas.openxmlformats.org/spreadsheetml/2006/main" count="450" uniqueCount="274">
  <si>
    <t>V. Przepływy pieniężne netto z działalności operacyjnej</t>
  </si>
  <si>
    <t>VI. Przepływy pieniężne netto z działalności inwestycyjnej</t>
  </si>
  <si>
    <t>VII. Przepływy pieniężne netto z działalności finansowej</t>
  </si>
  <si>
    <t>w tys. EUR</t>
  </si>
  <si>
    <t xml:space="preserve">WYBRANE DANE FINANSOWE                                                                     </t>
  </si>
  <si>
    <t>II. Zysk (strata) z działalności operacyjnej</t>
  </si>
  <si>
    <t>VIII. Przepływy pieniężne netto, razem</t>
  </si>
  <si>
    <t xml:space="preserve">IX. Aktywa razem </t>
  </si>
  <si>
    <t>X. Zobowiązania i rezerwy na zobowiązania</t>
  </si>
  <si>
    <t>XI. Zobowiazania długoterminowe</t>
  </si>
  <si>
    <t xml:space="preserve">XII. Zobowiązania krótkoterminowe </t>
  </si>
  <si>
    <t xml:space="preserve">XIII. Kapitał własny </t>
  </si>
  <si>
    <t xml:space="preserve">XIV. Kapitał zakładowy </t>
  </si>
  <si>
    <t xml:space="preserve">XV. Liczba akcji </t>
  </si>
  <si>
    <t xml:space="preserve">XVI. Zysk (strata) na jedną akcję zwykłą (w zł / EUR) </t>
  </si>
  <si>
    <t>Rzeczowe aktywa trwałe</t>
  </si>
  <si>
    <t xml:space="preserve">     - wartość firmy</t>
  </si>
  <si>
    <t>Inne inwestycje długoterminowe</t>
  </si>
  <si>
    <t>Zapasy</t>
  </si>
  <si>
    <t>Środki pieniężne i ich ekwiwalenty</t>
  </si>
  <si>
    <t>Kapitał zakładowy</t>
  </si>
  <si>
    <t>Kredyty i pożyczki</t>
  </si>
  <si>
    <t>Rezerwa z tytułu odroczonego podatku dochodowego</t>
  </si>
  <si>
    <t>Rezerwa na świadczenia emerytalne i podobne</t>
  </si>
  <si>
    <t>Rezerwy na zobowiązania</t>
  </si>
  <si>
    <t>Koszty ogólnego zarządu</t>
  </si>
  <si>
    <t>Pozostałe przychody operacyjne</t>
  </si>
  <si>
    <t>Pozostałe koszty operacyjne</t>
  </si>
  <si>
    <t>Podatek dochodowy</t>
  </si>
  <si>
    <t>Amortyzacja</t>
  </si>
  <si>
    <t>Zmiana stanu rezerw</t>
  </si>
  <si>
    <t>Zmiana stanu zapasów</t>
  </si>
  <si>
    <t>Inne korekty</t>
  </si>
  <si>
    <t>DZIAŁALNOŚĆ OPERACYJNA</t>
  </si>
  <si>
    <t xml:space="preserve">          Korekty:</t>
  </si>
  <si>
    <t>DZIAŁALNOŚĆ INWESTYCYJNA</t>
  </si>
  <si>
    <t>Przychody z tytułu odsetek</t>
  </si>
  <si>
    <t>Przepływy pieniężne netto z działalności operacyjnej</t>
  </si>
  <si>
    <t>Przepływy pieniężne netto z działalności inwestycyjnej</t>
  </si>
  <si>
    <t>DZIAŁALNOŚĆ FINANSOWA</t>
  </si>
  <si>
    <t>Przychody ze sprzedaży krótkoterminowych papierów wartościowych</t>
  </si>
  <si>
    <t>Spłaty kredytów i pożyczek</t>
  </si>
  <si>
    <t>Przepływy pieniężne netto z działalności finansowej</t>
  </si>
  <si>
    <t>Zmiana stanu środków pieniężnych i ich ekwiwalentów</t>
  </si>
  <si>
    <t xml:space="preserve">                                                                </t>
  </si>
  <si>
    <t xml:space="preserve">WYBRANE DANE FINANSOWE     </t>
  </si>
  <si>
    <t>Przepływy pieniężne netto, razem</t>
  </si>
  <si>
    <t xml:space="preserve">Kapitał własny </t>
  </si>
  <si>
    <t xml:space="preserve">XVII. Rozwodniony zysk (strata) na jedną akcję zwykłą (w zł / EUR) </t>
  </si>
  <si>
    <t>XVIII. Wartość księgowa na jedną akcję w (zł / EUR)</t>
  </si>
  <si>
    <t>XIX. Rozwodniona wartość księgowa na jedną akcję (w zł / EUR)</t>
  </si>
  <si>
    <t>XX. Zadeklarowana lub wypłacona dywidenda na jedną akcję (w zł / EUR)</t>
  </si>
  <si>
    <t xml:space="preserve">  -</t>
  </si>
  <si>
    <t>Zyski zatrzymane</t>
  </si>
  <si>
    <t>Razem</t>
  </si>
  <si>
    <t xml:space="preserve">     dywidendy</t>
  </si>
  <si>
    <t xml:space="preserve">3 kwartały 2004 narastająco okres od 01.01.2004  do 30.09.2004            </t>
  </si>
  <si>
    <t>w tys. zł</t>
  </si>
  <si>
    <t>I. Przychody netto ze sprzedaży produktów, towarów i materiałów</t>
  </si>
  <si>
    <t>III. Zysk (strata) brutto</t>
  </si>
  <si>
    <t>IV. Zysk (strata) netto</t>
  </si>
  <si>
    <t>A k t y w a</t>
  </si>
  <si>
    <t>P a s y w a</t>
  </si>
  <si>
    <t xml:space="preserve">Średnia ważona liczba akcji zwykłych </t>
  </si>
  <si>
    <t>Zysk (strata) netto (zanualizowany)</t>
  </si>
  <si>
    <t>Przychody netto ze sprzedaży usług</t>
  </si>
  <si>
    <t xml:space="preserve">           Działalność zaniechana</t>
  </si>
  <si>
    <t>Strata z działalności zaniechanej</t>
  </si>
  <si>
    <t>Nieruchomości inwestycyjne</t>
  </si>
  <si>
    <t>Aktywa finansowe dostępne do sprzedaży</t>
  </si>
  <si>
    <t>Inne aktywa finansowe</t>
  </si>
  <si>
    <t>Należności handlowe</t>
  </si>
  <si>
    <t>Pozostałe kapitały</t>
  </si>
  <si>
    <t>Zobowiązania handlowe</t>
  </si>
  <si>
    <t>Zobowiązania z tytułu podatku dochodowego</t>
  </si>
  <si>
    <t>Zobowiązania długoterminowe inne</t>
  </si>
  <si>
    <t xml:space="preserve">          Zobowiązania bezpośrednio związane z aktywami trwałymi klasyfikowanymi jako przeznaczone do sprzedaży</t>
  </si>
  <si>
    <t xml:space="preserve">Koszty finansowe </t>
  </si>
  <si>
    <t xml:space="preserve">RACHUNEK ZYSKÓW I STRAT                                                                               </t>
  </si>
  <si>
    <t>Zobowiązania długoterminowe</t>
  </si>
  <si>
    <t>Zobowiązania krótkoterminowe</t>
  </si>
  <si>
    <t>Wartość aktywów trwałych</t>
  </si>
  <si>
    <t>Wartość aktywów obrotowych</t>
  </si>
  <si>
    <t>RACHUNEK ZYSKÓW I STRAT</t>
  </si>
  <si>
    <t>Kapitał               zakładowy</t>
  </si>
  <si>
    <t>Udzielenie pożyczek</t>
  </si>
  <si>
    <t>Koszty sprzedaży i marketingu</t>
  </si>
  <si>
    <t>Aktywa finansowe wyceniane według wartości godziwej przez rachunek zysków i strat</t>
  </si>
  <si>
    <t xml:space="preserve">Inwestycje w jednostkach zależnych i stowarzyszonych </t>
  </si>
  <si>
    <t>Przychody finansowe</t>
  </si>
  <si>
    <t>Inne wpływy inwestycyjne</t>
  </si>
  <si>
    <t>Inne wydatki inwestycyjne</t>
  </si>
  <si>
    <t>Zaciągnięcie kredytów i pożyczek</t>
  </si>
  <si>
    <t>Inne wpływy finansowe</t>
  </si>
  <si>
    <t>Dywidendy i inne wypłaty na rzecz właścicieli</t>
  </si>
  <si>
    <t>Płatności zobowiązań z tytułu umów leasingu finansowego</t>
  </si>
  <si>
    <t>Płatności z tytułu rozliczenia instrumentu finansowego</t>
  </si>
  <si>
    <t>Inne wydatki finansowe</t>
  </si>
  <si>
    <t>Odsetki i dywidendy</t>
  </si>
  <si>
    <t>Należności krótkoterminowe inne</t>
  </si>
  <si>
    <t>Należności z tytułu podatku dochodowego</t>
  </si>
  <si>
    <t>- sprzedaż inwestycji długoterminowych</t>
  </si>
  <si>
    <t>Przepływy pieniężne z działalności operacyjnej</t>
  </si>
  <si>
    <t>Przychody ze sprzedaży udziałów w  jednostkach powiązanych</t>
  </si>
  <si>
    <t>Zyski (straty) z tytułu różnic kursowych</t>
  </si>
  <si>
    <t>Inne wpływy z aktywów finansowych</t>
  </si>
  <si>
    <t xml:space="preserve">Zmiana stanu należności </t>
  </si>
  <si>
    <t>Aktywa trwałe</t>
  </si>
  <si>
    <t xml:space="preserve"> A k t y w a  r a z e m</t>
  </si>
  <si>
    <t>Kapitał własny</t>
  </si>
  <si>
    <t>P a s y w a  r a z e m</t>
  </si>
  <si>
    <t>Strata netto z działalności kontynuowanej</t>
  </si>
  <si>
    <t>Środki pieniężne na początek okresu</t>
  </si>
  <si>
    <t xml:space="preserve">Przychody ze sprzedaży rzeczowych aktywów trwałych oraz wartości niematerialnych </t>
  </si>
  <si>
    <t xml:space="preserve">Wydatki na rzeczowe aktywa trwałe i wartości niematerialne </t>
  </si>
  <si>
    <t xml:space="preserve">Wydatki na nabycie krótkoterminowych papierów wartościowych </t>
  </si>
  <si>
    <t>Wydatki na nabycie udziałów w podmiotach powiązanych</t>
  </si>
  <si>
    <t>Aktywa trwałe klasyfikowane jako przeznaczone do sprzedaży</t>
  </si>
  <si>
    <t>- pożyczki od jednostek powiązanych</t>
  </si>
  <si>
    <t>- zobowiązania wobec jednostek zależnych z tytułu emisji dłużnych papierów wartościowych</t>
  </si>
  <si>
    <t>Dywidendy i udziały w zyskach</t>
  </si>
  <si>
    <t>Zmiana stanu zobowiązań krótkoterminowych, z wyjątkiem pożyczek i  kredytów</t>
  </si>
  <si>
    <t>Wartości niematerialne</t>
  </si>
  <si>
    <t>Przychody ze sprzedaży nieruchomości inwestycjnych</t>
  </si>
  <si>
    <t>Zysk/strata z tytułu działalności inwestycyjnej</t>
  </si>
  <si>
    <t>Koszt własny sprzedaży</t>
  </si>
  <si>
    <t>Zobowiązania krótkoterminowe inne</t>
  </si>
  <si>
    <t>Udziały w zyskach netto jednostek stowarzyszonych</t>
  </si>
  <si>
    <t xml:space="preserve">           o ograniczonej możliwości dysponowania</t>
  </si>
  <si>
    <t xml:space="preserve">SPRAWOZDANIE Z SYTUACJI FINANSOWEJ          </t>
  </si>
  <si>
    <t>SPRAWOZDANIE Z CAŁKOWITYCH DOCHODÓW</t>
  </si>
  <si>
    <t>Różnice kursowe z przeliczenia działalności zagranicznej</t>
  </si>
  <si>
    <t>Zyski z przeszacowania nieruchomości</t>
  </si>
  <si>
    <t xml:space="preserve">SPRAWOZDANIE Z SYTUACJI FINANSOWEJ    c.d.     </t>
  </si>
  <si>
    <t>SPRAWOZDANIE ZE ZMIAN W KAPITALE WŁASNYM</t>
  </si>
  <si>
    <t>Inne całkowite dochody przed opodatkowaniem</t>
  </si>
  <si>
    <t>Inne całkowite dochody</t>
  </si>
  <si>
    <t>Całkowite dochody za okres</t>
  </si>
  <si>
    <t xml:space="preserve">Podatek od innych całkowitych dochodów </t>
  </si>
  <si>
    <t xml:space="preserve"> - zysk netto za okres</t>
  </si>
  <si>
    <t xml:space="preserve">SPRAWOZDANIE Z PRZEPŁYWÓW PIENIĘŻNYCH </t>
  </si>
  <si>
    <t xml:space="preserve">Zyski zatrzymane </t>
  </si>
  <si>
    <t xml:space="preserve">Wydatki na inwestycje w nieruchomości </t>
  </si>
  <si>
    <t>Orbis Spółka Akcyjna</t>
  </si>
  <si>
    <t xml:space="preserve">Zysk brutto ze sprzedaży </t>
  </si>
  <si>
    <t>Środki pieniężne na koniec okresu</t>
  </si>
  <si>
    <t>Inne całkowite dochody po opodatkowaniu</t>
  </si>
  <si>
    <t>Aktywa obrotowe</t>
  </si>
  <si>
    <t xml:space="preserve"> - inne całkowite dochody</t>
  </si>
  <si>
    <t>Stan na 01.01.2010</t>
  </si>
  <si>
    <t>Kredyty i pożyczki, w tym:</t>
  </si>
  <si>
    <t xml:space="preserve">Aktywa z tytułu odroczonego podatku dochodowego </t>
  </si>
  <si>
    <t>Spłata udzielonych pożyczek</t>
  </si>
  <si>
    <t>Przychody netto ze sprzedaży innych produktów, towarów 
i materiałów</t>
  </si>
  <si>
    <t>Stan na 30.09.2010</t>
  </si>
  <si>
    <t>w tym: trzy miesiące zakończone 30.09.2010</t>
  </si>
  <si>
    <t>Stan na 01.07.2010</t>
  </si>
  <si>
    <t>Spłata odsetek i inne wydatki związane z obsługą zadłużenia z tytułu kredytów i pożyczek</t>
  </si>
  <si>
    <t xml:space="preserve">Aktualizacja wartości finansowych aktywów trwałych </t>
  </si>
  <si>
    <t xml:space="preserve">3 miesiące zakończone 31.03.2011                         </t>
  </si>
  <si>
    <t xml:space="preserve">3 miesiące zakończone 31.03.2010                       </t>
  </si>
  <si>
    <t>za 3 miesiące zakończone 31 marca 2011 roku z danymi porównywalnymi za rok 2010</t>
  </si>
  <si>
    <t xml:space="preserve">stan na 31.03.2011     </t>
  </si>
  <si>
    <t xml:space="preserve">stan na  31.03.2010                     </t>
  </si>
  <si>
    <t>stan na 31.12.2010</t>
  </si>
  <si>
    <t>według stanu na 31 marca 2011 r., 31 grudnia 2010 r. i 31 marca 2010 r.</t>
  </si>
  <si>
    <t>Dwanaście miesięcy zakończone 31.12.2010</t>
  </si>
  <si>
    <t>Stan na 31.12.2010</t>
  </si>
  <si>
    <t>w tym: trzy miesiące zakończone 31.03.2010</t>
  </si>
  <si>
    <t>Trzy miesiące zakończone 31.03.2011</t>
  </si>
  <si>
    <t>Stan na 01.01.2011</t>
  </si>
  <si>
    <t>Stan na 31.03.2011</t>
  </si>
  <si>
    <t>Stan na 31.03.2010</t>
  </si>
  <si>
    <t>Strata z działalności operacyjnej</t>
  </si>
  <si>
    <t>Strata przed opodatkowaniem</t>
  </si>
  <si>
    <t>Strata netto za okres</t>
  </si>
  <si>
    <t>Całość straty za okres dotyczy działalności kontynuowanej</t>
  </si>
  <si>
    <t>Strata na jedną akcję zwykłą (w zł)</t>
  </si>
  <si>
    <t>Podstawowa i rozwodniona strata na akcję</t>
  </si>
  <si>
    <t>Zysk na sprzedaży całości lub części udziałów jednostek podporządkowanych</t>
  </si>
  <si>
    <t>Całkowite straty za okres</t>
  </si>
  <si>
    <t xml:space="preserve"> - strata netto za okres</t>
  </si>
  <si>
    <t>Podatek dochodowy (zapłacony)/zwrócony</t>
  </si>
  <si>
    <t>STRATA NA AKCJĘ</t>
  </si>
  <si>
    <t>Strata na jedną akcję podstawowa                                     i rozwodniona (w zł)</t>
  </si>
  <si>
    <t>Objaśnienie do różnic w prezentacji danych za 3 miesiące 2010 roku w stosunku do danych opublikowanych uprzednio znajduje się 
w punkcie 10 niniejszego sprawozdania</t>
  </si>
  <si>
    <t>Kapitał własny przypisany akcjonariuszom jednostki dominującej</t>
  </si>
  <si>
    <t xml:space="preserve">SKONSOLIDOWANE SPRAWOZDANIE Z SYTUACJI FINANSOWEJ          </t>
  </si>
  <si>
    <t xml:space="preserve">stan na 31.12.2010   </t>
  </si>
  <si>
    <t xml:space="preserve">stan na 31.03.2011   </t>
  </si>
  <si>
    <t>Zysk/Strata na jedną akcję podstawowy                      i rozwodniony przypisany akcjonariuszom jednostki dominującej (w zł)</t>
  </si>
  <si>
    <t>ZYSK/STRATA NA AKCJĘ</t>
  </si>
  <si>
    <t>Zysk/Strata netto za okres przypisany akcjonariuszom jednostki dominującej</t>
  </si>
  <si>
    <t>Zysk/Strata netto za okres</t>
  </si>
  <si>
    <t>Zysk/Strata z działalności operacyjnej</t>
  </si>
  <si>
    <t>SKONSOLIDOWANY RACHUNEK ZYSKÓW I STRAT</t>
  </si>
  <si>
    <t>3 miesiące zakończone 31.03.2010</t>
  </si>
  <si>
    <t>3 miesiące zakończone 31.03.2011</t>
  </si>
  <si>
    <t>Grupa Kapitałowa Orbis</t>
  </si>
  <si>
    <t>Zobowiązania związane z aktywami zaklasyfikowanymi jako przeznaczone do sprzedaży</t>
  </si>
  <si>
    <t xml:space="preserve">Kredyty i pożyczki </t>
  </si>
  <si>
    <t xml:space="preserve">         Udziały niekontrolujące</t>
  </si>
  <si>
    <t>Pozostałe całkowite dochody</t>
  </si>
  <si>
    <t>Kapitał z przeliczenia jednostek zagranicznych</t>
  </si>
  <si>
    <t xml:space="preserve">        Kapitał własny przypisany akcjonariuszom 
        jednostki dominującej</t>
  </si>
  <si>
    <t xml:space="preserve">stan na 31.03.2010          </t>
  </si>
  <si>
    <t>SKONSOLIDOWANE SPRAWOZDANIE Z SYTUACJI FINANSOWEJ c.d.</t>
  </si>
  <si>
    <t>Aktywa klasyfikowane jako przeznaczone do sprzedaży</t>
  </si>
  <si>
    <t>Aktywa z tytułu odroczonego podatku dochodowego</t>
  </si>
  <si>
    <t>Inwestycje w jednostce stowarzyszonej konsolidowanej 
metodą praw własności</t>
  </si>
  <si>
    <t>Wartości niematerialne, w tym:</t>
  </si>
  <si>
    <t>Udziałom niekontrolującym</t>
  </si>
  <si>
    <t>Akcjonariuszom jednostki dominującej</t>
  </si>
  <si>
    <t>Przypisane:</t>
  </si>
  <si>
    <t>Całkowite dochody/straty za okres</t>
  </si>
  <si>
    <t>Inne całkowite dochody/straty po opodatkowaniu</t>
  </si>
  <si>
    <t>Podatek dochodowy od innych całkowitych dochodów</t>
  </si>
  <si>
    <t>Inne całkowite dochody/straty przed opodatkowaniem</t>
  </si>
  <si>
    <t>Inne ujęte przychody i koszty</t>
  </si>
  <si>
    <t>Udział w pozostałych dochodach ogółem jednostek stowarzyszonych</t>
  </si>
  <si>
    <t>Zyski/straty aktuarialne z tyt. określonych planów świadczeń emerytalnych</t>
  </si>
  <si>
    <t>Zabezpieczenia przepływów pieniężnych</t>
  </si>
  <si>
    <t>Aktywa finansowe dostepne do sprzedaży</t>
  </si>
  <si>
    <t>Różnice kursowe z przeliczenia jednostek zagranicznych</t>
  </si>
  <si>
    <t>SKONSOLIDOWANE SPRAWOZDANIE Z CAŁKOWITYCH DOCHODÓW</t>
  </si>
  <si>
    <t>Objaśnienie do różnic w prezentacji danych za 3 miesiące 2010 roku w stosunku do danych opublikowanych uprzednio znajduje się w punkcie 12 niniejszego sprawozdania</t>
  </si>
  <si>
    <t>Podstawowy i rozwodniony zysk/strata przypisany akcjonariuszom jednostki dominującej za okres</t>
  </si>
  <si>
    <t>Zysk/Strata na jedną akcję zwykłą (w zł)</t>
  </si>
  <si>
    <t>Całość zysku/straty za okres dotyczy działalności kontynuowanej</t>
  </si>
  <si>
    <t>Przypisany:</t>
  </si>
  <si>
    <t xml:space="preserve">Strata z działalności zaniechanej </t>
  </si>
  <si>
    <t>Zysk/Strata netto z działalności kontynuowanej</t>
  </si>
  <si>
    <t>Zysk/Strata przed opodatkowaniem</t>
  </si>
  <si>
    <t>Udział w stratach netto jednostek stowarzyszonych</t>
  </si>
  <si>
    <t>Strata na sprzedaży całości lub części udziałów jednostek podporządkowanych</t>
  </si>
  <si>
    <r>
      <t xml:space="preserve">Aktualizacja wartości </t>
    </r>
    <r>
      <rPr>
        <sz val="11"/>
        <rFont val="Arial"/>
        <family val="2"/>
      </rPr>
      <t>aktywów trwałych</t>
    </r>
  </si>
  <si>
    <t>Przychody netto ze sprzedaży innych produktów, towarów
i materiałów</t>
  </si>
  <si>
    <t xml:space="preserve">SKONSOLIDOWANY RACHUNEK ZYSKÓW I STRAT                                                                               </t>
  </si>
  <si>
    <t xml:space="preserve">   -  dywidendy</t>
  </si>
  <si>
    <t xml:space="preserve"> - zbycie udziałów w jednostce zależnej</t>
  </si>
  <si>
    <t xml:space="preserve"> - inne całkowite dochody/straty</t>
  </si>
  <si>
    <t xml:space="preserve"> - zysk/strata netto za okres</t>
  </si>
  <si>
    <t xml:space="preserve"> - dywidendy</t>
  </si>
  <si>
    <t xml:space="preserve"> - zbycie udziałów w jednostce zależnej </t>
  </si>
  <si>
    <t xml:space="preserve"> - zysk netto za okres    </t>
  </si>
  <si>
    <t>Dwanaście miesięcy zakończonych 31.12.2010</t>
  </si>
  <si>
    <t>Udziały niekontrolujące</t>
  </si>
  <si>
    <t>Kapitał
z przeliczenia 
jednostek zagranicznych</t>
  </si>
  <si>
    <t>SKONSOLIDOWANE SPRAWOZDANIE ZE ZMIAN W KAPITALE WŁASNYM</t>
  </si>
  <si>
    <t>* W 2009 roku wartość środków pieniężnych i ich ekwiwalentów w działalnosci zaniechanej prezentowana jest w pozycji Aktywa klasyfikowane jako przeznaczone do sprzedaży ( nota…)</t>
  </si>
  <si>
    <t>*  łącznie z działalnością zaniechaną (patrz pkt 8 informacji dodatkowej)</t>
  </si>
  <si>
    <t xml:space="preserve">      o ograniczonej możliwości dysponowania</t>
  </si>
  <si>
    <t>Środki pieniężne na koniec okresu, w tym:</t>
  </si>
  <si>
    <t xml:space="preserve">Zmiana stanu środków pieniężnych i ich ekwiwalentów </t>
  </si>
  <si>
    <t>Razem dzialalność kontynuowana i zaniechana*</t>
  </si>
  <si>
    <t>Zmiana stanu środków pieniężnych i ich ekwiwalentów w działalności zaniechanej</t>
  </si>
  <si>
    <t>Dzialaność zaniechana*</t>
  </si>
  <si>
    <t>61 430*</t>
  </si>
  <si>
    <t>Spłata odsetek i inne wydatki związane z obsługą zadłużenia 
z tytułu kredytów i pożyczek</t>
  </si>
  <si>
    <t xml:space="preserve">Udzielenie pożyczek </t>
  </si>
  <si>
    <t>Wydatki na nabycie krótkoterminowych papierów wartościowych</t>
  </si>
  <si>
    <t xml:space="preserve">Spłata udzielonych pożyczek </t>
  </si>
  <si>
    <t>Przychody ze sprzedaży udziałów w jednostkach powiązanych</t>
  </si>
  <si>
    <t>Przychody ze sprzedaży nieruchomości inwestycyjnych</t>
  </si>
  <si>
    <t>Przychody ze sprzedaży rzeczowych aktywów trwałych 
oraz wartości niematerialnych</t>
  </si>
  <si>
    <t>Podatek dochodowy zapłacony</t>
  </si>
  <si>
    <t>Zmiana stanu zobowiązań krótkoterminowych, z wyjątkiem 
pożyczek i kredytów</t>
  </si>
  <si>
    <t>Zysk/Strata z tytułu działalności inwestycyjnej</t>
  </si>
  <si>
    <t xml:space="preserve">Odsetki </t>
  </si>
  <si>
    <t>Zyski z tytułu różnic kursowych</t>
  </si>
  <si>
    <t>Udział w stratach netto jednostek wycenianych metodą praw własności</t>
  </si>
  <si>
    <t>Korekty:</t>
  </si>
  <si>
    <t>(20 450)*</t>
  </si>
  <si>
    <t xml:space="preserve">SKONSOLIDOWANE SPRAWOZDANIE Z PRZEPŁYWÓW PIENIĘŻNYCH </t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</si>
</sst>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-mmm\-yy"/>
    <numFmt numFmtId="165" formatCode="dd\-mmm"/>
    <numFmt numFmtId="166" formatCode="mmm\-yy"/>
    <numFmt numFmtId="167" formatCode="#,##0;\-#,##0"/>
    <numFmt numFmtId="168" formatCode="#,##0;[Red]\-#,##0"/>
    <numFmt numFmtId="169" formatCode="#,##0.00;\-#,##0.00"/>
    <numFmt numFmtId="170" formatCode="#,##0.00;[Red]\-#,##0.00"/>
    <numFmt numFmtId="171" formatCode="#,##0&quot;zł&quot;;\-#,##0&quot;zł&quot;"/>
    <numFmt numFmtId="172" formatCode="#,##0&quot;zł&quot;;[Red]\-#,##0&quot;zł&quot;"/>
    <numFmt numFmtId="173" formatCode="#,##0.00&quot;zł&quot;;\-#,##0.00&quot;zł&quot;"/>
    <numFmt numFmtId="174" formatCode="#,##0.00&quot;zł&quot;;[Red]\-#,##0.00&quot;zł&quot;"/>
    <numFmt numFmtId="175" formatCode="d\.m\.yy"/>
    <numFmt numFmtId="176" formatCode="d\.mmm\.yy"/>
    <numFmt numFmtId="177" formatCode="d\.mmm"/>
    <numFmt numFmtId="178" formatCode="mmm\.yy"/>
    <numFmt numFmtId="179" formatCode="d\.m\.yy\ h:mm"/>
    <numFmt numFmtId="180" formatCode="#,##0.0;[Red]\-#,##0.0"/>
    <numFmt numFmtId="181" formatCode="0,000"/>
    <numFmt numFmtId="182" formatCode="0.0"/>
    <numFmt numFmtId="183" formatCode="#,##0.0"/>
    <numFmt numFmtId="184" formatCode="0.000000"/>
    <numFmt numFmtId="185" formatCode="0.0000000"/>
    <numFmt numFmtId="186" formatCode="0.00000"/>
    <numFmt numFmtId="187" formatCode="0.0000"/>
    <numFmt numFmtId="188" formatCode="0.000"/>
    <numFmt numFmtId="189" formatCode="#,##0;[Red]\-\ #,##0;@"/>
    <numFmt numFmtId="190" formatCode="#,##0;\-\ #,##0;@"/>
    <numFmt numFmtId="191" formatCode="#,##0.00;\-\ #,##0.00;@"/>
    <numFmt numFmtId="192" formatCode="#,##0.0;\-\ #,##0.0;@"/>
    <numFmt numFmtId="193" formatCode="#,##0.000"/>
    <numFmt numFmtId="194" formatCode="#,##0.0000"/>
    <numFmt numFmtId="195" formatCode="&quot;Tak&quot;;&quot;Tak&quot;;&quot;Nie&quot;"/>
    <numFmt numFmtId="196" formatCode="&quot;Prawda&quot;;&quot;Prawda&quot;;&quot;Fałsz&quot;"/>
    <numFmt numFmtId="197" formatCode="&quot;Włączone&quot;;&quot;Włączone&quot;;&quot;Wyłączone&quot;"/>
    <numFmt numFmtId="198" formatCode="[$€-2]\ #,##0.00_);[Red]\([$€-2]\ #,##0.00\)"/>
    <numFmt numFmtId="199" formatCode="#,##0;\(#,##0\)"/>
    <numFmt numFmtId="200" formatCode="#,##0.0;\(#,##0.0\)"/>
    <numFmt numFmtId="201" formatCode="#,##0.00;\(#,##0.00\)"/>
    <numFmt numFmtId="202" formatCode="#,##0.000;\(#,##0.000\)"/>
    <numFmt numFmtId="203" formatCode="#,##0.0000;\(#,##0.0000\)"/>
    <numFmt numFmtId="204" formatCode="#,##0.00000;\(#,##0.00000\)"/>
    <numFmt numFmtId="205" formatCode="#,##0.000000;\(#,##0.000000\)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62"/>
      <name val="Arial"/>
      <family val="2"/>
    </font>
    <font>
      <sz val="8"/>
      <color indexed="10"/>
      <name val="Arial"/>
      <family val="2"/>
    </font>
    <font>
      <sz val="8"/>
      <color indexed="19"/>
      <name val="Arial"/>
      <family val="2"/>
    </font>
    <font>
      <b/>
      <sz val="8"/>
      <color indexed="63"/>
      <name val="Arial"/>
      <family val="2"/>
    </font>
    <font>
      <b/>
      <sz val="18"/>
      <color indexed="62"/>
      <name val="Cambria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8"/>
      <name val="Arial"/>
      <family val="2"/>
    </font>
    <font>
      <b/>
      <sz val="11"/>
      <color indexed="10"/>
      <name val="Arial"/>
      <family val="2"/>
    </font>
    <font>
      <sz val="9"/>
      <name val="MS Sans Serif"/>
      <family val="2"/>
    </font>
    <font>
      <sz val="7"/>
      <name val="Arial"/>
      <family val="2"/>
    </font>
    <font>
      <sz val="7"/>
      <color indexed="10"/>
      <name val="Arial"/>
      <family val="2"/>
    </font>
    <font>
      <sz val="12"/>
      <name val="MS Sans Serif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10">
    <xf numFmtId="0" fontId="0" fillId="0" borderId="0" xfId="0" applyAlignment="1">
      <alignment/>
    </xf>
    <xf numFmtId="199" fontId="6" fillId="33" borderId="0" xfId="0" applyNumberFormat="1" applyFont="1" applyFill="1" applyAlignment="1">
      <alignment horizontal="left" vertical="center"/>
    </xf>
    <xf numFmtId="199" fontId="6" fillId="33" borderId="0" xfId="0" applyNumberFormat="1" applyFont="1" applyFill="1" applyAlignment="1">
      <alignment vertical="center"/>
    </xf>
    <xf numFmtId="199" fontId="7" fillId="33" borderId="0" xfId="0" applyNumberFormat="1" applyFont="1" applyFill="1" applyAlignment="1">
      <alignment vertical="center"/>
    </xf>
    <xf numFmtId="199" fontId="7" fillId="33" borderId="0" xfId="0" applyNumberFormat="1" applyFont="1" applyFill="1" applyBorder="1" applyAlignment="1">
      <alignment vertical="center"/>
    </xf>
    <xf numFmtId="199" fontId="10" fillId="33" borderId="0" xfId="0" applyNumberFormat="1" applyFont="1" applyFill="1" applyBorder="1" applyAlignment="1">
      <alignment horizontal="left" vertical="center" wrapText="1"/>
    </xf>
    <xf numFmtId="199" fontId="10" fillId="33" borderId="0" xfId="0" applyNumberFormat="1" applyFont="1" applyFill="1" applyAlignment="1">
      <alignment vertical="center"/>
    </xf>
    <xf numFmtId="199" fontId="12" fillId="33" borderId="0" xfId="0" applyNumberFormat="1" applyFont="1" applyFill="1" applyAlignment="1">
      <alignment horizontal="left" vertical="center"/>
    </xf>
    <xf numFmtId="199" fontId="10" fillId="33" borderId="0" xfId="0" applyNumberFormat="1" applyFont="1" applyFill="1" applyAlignment="1" applyProtection="1">
      <alignment horizontal="centerContinuous" vertical="center"/>
      <protection locked="0"/>
    </xf>
    <xf numFmtId="199" fontId="6" fillId="33" borderId="10" xfId="0" applyNumberFormat="1" applyFont="1" applyFill="1" applyBorder="1" applyAlignment="1">
      <alignment horizontal="center" vertical="center" wrapText="1"/>
    </xf>
    <xf numFmtId="199" fontId="6" fillId="33" borderId="11" xfId="0" applyNumberFormat="1" applyFont="1" applyFill="1" applyBorder="1" applyAlignment="1">
      <alignment horizontal="center" vertical="center" wrapText="1"/>
    </xf>
    <xf numFmtId="199" fontId="13" fillId="33" borderId="12" xfId="0" applyNumberFormat="1" applyFont="1" applyFill="1" applyBorder="1" applyAlignment="1">
      <alignment horizontal="centerContinuous" vertical="center" wrapText="1"/>
    </xf>
    <xf numFmtId="199" fontId="13" fillId="33" borderId="13" xfId="0" applyNumberFormat="1" applyFont="1" applyFill="1" applyBorder="1" applyAlignment="1">
      <alignment horizontal="centerContinuous" vertical="center" wrapText="1"/>
    </xf>
    <xf numFmtId="199" fontId="13" fillId="33" borderId="14" xfId="0" applyNumberFormat="1" applyFont="1" applyFill="1" applyBorder="1" applyAlignment="1">
      <alignment horizontal="centerContinuous" vertical="center" wrapText="1"/>
    </xf>
    <xf numFmtId="199" fontId="14" fillId="33" borderId="15" xfId="0" applyNumberFormat="1" applyFont="1" applyFill="1" applyBorder="1" applyAlignment="1">
      <alignment horizontal="center" vertical="center" wrapText="1"/>
    </xf>
    <xf numFmtId="199" fontId="13" fillId="33" borderId="14" xfId="0" applyNumberFormat="1" applyFont="1" applyFill="1" applyBorder="1" applyAlignment="1">
      <alignment horizontal="center" vertical="center" wrapText="1"/>
    </xf>
    <xf numFmtId="199" fontId="7" fillId="33" borderId="14" xfId="0" applyNumberFormat="1" applyFont="1" applyFill="1" applyBorder="1" applyAlignment="1">
      <alignment horizontal="left" vertical="center" wrapText="1"/>
    </xf>
    <xf numFmtId="199" fontId="7" fillId="33" borderId="14" xfId="0" applyNumberFormat="1" applyFont="1" applyFill="1" applyBorder="1" applyAlignment="1" applyProtection="1">
      <alignment vertical="center"/>
      <protection locked="0"/>
    </xf>
    <xf numFmtId="199" fontId="10" fillId="33" borderId="14" xfId="0" applyNumberFormat="1" applyFont="1" applyFill="1" applyBorder="1" applyAlignment="1" applyProtection="1">
      <alignment vertical="center"/>
      <protection locked="0"/>
    </xf>
    <xf numFmtId="199" fontId="7" fillId="33" borderId="14" xfId="0" applyNumberFormat="1" applyFont="1" applyFill="1" applyBorder="1" applyAlignment="1" applyProtection="1">
      <alignment horizontal="right" vertical="center"/>
      <protection locked="0"/>
    </xf>
    <xf numFmtId="199" fontId="7" fillId="33" borderId="10" xfId="0" applyNumberFormat="1" applyFont="1" applyFill="1" applyBorder="1" applyAlignment="1">
      <alignment horizontal="left" vertical="center" wrapText="1"/>
    </xf>
    <xf numFmtId="199" fontId="7" fillId="33" borderId="10" xfId="0" applyNumberFormat="1" applyFont="1" applyFill="1" applyBorder="1" applyAlignment="1" applyProtection="1">
      <alignment horizontal="right" vertical="center"/>
      <protection locked="0"/>
    </xf>
    <xf numFmtId="199" fontId="14" fillId="33" borderId="0" xfId="0" applyNumberFormat="1" applyFont="1" applyFill="1" applyBorder="1" applyAlignment="1">
      <alignment horizontal="center" vertical="center" wrapText="1"/>
    </xf>
    <xf numFmtId="199" fontId="13" fillId="33" borderId="0" xfId="0" applyNumberFormat="1" applyFont="1" applyFill="1" applyBorder="1" applyAlignment="1">
      <alignment horizontal="center" vertical="center" wrapText="1"/>
    </xf>
    <xf numFmtId="199" fontId="15" fillId="33" borderId="0" xfId="0" applyNumberFormat="1" applyFont="1" applyFill="1" applyBorder="1" applyAlignment="1">
      <alignment horizontal="left" vertical="center" wrapText="1"/>
    </xf>
    <xf numFmtId="199" fontId="11" fillId="33" borderId="0" xfId="0" applyNumberFormat="1" applyFont="1" applyFill="1" applyBorder="1" applyAlignment="1" applyProtection="1">
      <alignment horizontal="right" vertical="center"/>
      <protection locked="0"/>
    </xf>
    <xf numFmtId="199" fontId="15" fillId="33" borderId="0" xfId="0" applyNumberFormat="1" applyFont="1" applyFill="1" applyBorder="1" applyAlignment="1" applyProtection="1">
      <alignment horizontal="right" vertical="center"/>
      <protection locked="0"/>
    </xf>
    <xf numFmtId="199" fontId="11" fillId="33" borderId="0" xfId="0" applyNumberFormat="1" applyFont="1" applyFill="1" applyBorder="1" applyAlignment="1">
      <alignment horizontal="left" vertical="center" wrapText="1"/>
    </xf>
    <xf numFmtId="199" fontId="11" fillId="33" borderId="0" xfId="0" applyNumberFormat="1" applyFont="1" applyFill="1" applyBorder="1" applyAlignment="1">
      <alignment horizontal="left" vertical="center"/>
    </xf>
    <xf numFmtId="199" fontId="6" fillId="33" borderId="0" xfId="0" applyNumberFormat="1" applyFont="1" applyFill="1" applyAlignment="1">
      <alignment vertical="top"/>
    </xf>
    <xf numFmtId="199" fontId="11" fillId="33" borderId="0" xfId="0" applyNumberFormat="1" applyFont="1" applyFill="1" applyBorder="1" applyAlignment="1">
      <alignment vertical="center"/>
    </xf>
    <xf numFmtId="199" fontId="11" fillId="33" borderId="0" xfId="0" applyNumberFormat="1" applyFont="1" applyFill="1" applyAlignment="1">
      <alignment vertical="center"/>
    </xf>
    <xf numFmtId="199" fontId="11" fillId="33" borderId="0" xfId="0" applyNumberFormat="1" applyFont="1" applyFill="1" applyBorder="1" applyAlignment="1">
      <alignment horizontal="left"/>
    </xf>
    <xf numFmtId="199" fontId="11" fillId="33" borderId="0" xfId="0" applyNumberFormat="1" applyFont="1" applyFill="1" applyBorder="1" applyAlignment="1" applyProtection="1">
      <alignment horizontal="left"/>
      <protection locked="0"/>
    </xf>
    <xf numFmtId="199" fontId="7" fillId="33" borderId="0" xfId="0" applyNumberFormat="1" applyFont="1" applyFill="1" applyAlignment="1">
      <alignment horizontal="left"/>
    </xf>
    <xf numFmtId="199" fontId="11" fillId="0" borderId="0" xfId="0" applyNumberFormat="1" applyFont="1" applyFill="1" applyBorder="1" applyAlignment="1" applyProtection="1">
      <alignment horizontal="right" vertical="center"/>
      <protection locked="0"/>
    </xf>
    <xf numFmtId="199" fontId="15" fillId="33" borderId="0" xfId="0" applyNumberFormat="1" applyFont="1" applyFill="1" applyBorder="1" applyAlignment="1">
      <alignment horizontal="center" vertical="center" wrapText="1"/>
    </xf>
    <xf numFmtId="199" fontId="10" fillId="33" borderId="0" xfId="0" applyNumberFormat="1" applyFont="1" applyFill="1" applyBorder="1" applyAlignment="1">
      <alignment vertical="center"/>
    </xf>
    <xf numFmtId="199" fontId="12" fillId="33" borderId="0" xfId="0" applyNumberFormat="1" applyFont="1" applyFill="1" applyBorder="1" applyAlignment="1">
      <alignment vertical="center" wrapText="1"/>
    </xf>
    <xf numFmtId="199" fontId="12" fillId="33" borderId="0" xfId="0" applyNumberFormat="1" applyFont="1" applyFill="1" applyBorder="1" applyAlignment="1" applyProtection="1">
      <alignment horizontal="right" vertical="center"/>
      <protection locked="0"/>
    </xf>
    <xf numFmtId="199" fontId="12" fillId="33" borderId="0" xfId="0" applyNumberFormat="1" applyFont="1" applyFill="1" applyBorder="1" applyAlignment="1">
      <alignment vertical="center"/>
    </xf>
    <xf numFmtId="199" fontId="7" fillId="33" borderId="0" xfId="0" applyNumberFormat="1" applyFont="1" applyFill="1" applyBorder="1" applyAlignment="1">
      <alignment vertical="center" wrapText="1"/>
    </xf>
    <xf numFmtId="199" fontId="7" fillId="33" borderId="0" xfId="0" applyNumberFormat="1" applyFont="1" applyFill="1" applyBorder="1" applyAlignment="1" applyProtection="1">
      <alignment vertical="center"/>
      <protection locked="0"/>
    </xf>
    <xf numFmtId="199" fontId="7" fillId="33" borderId="0" xfId="0" applyNumberFormat="1" applyFont="1" applyFill="1" applyAlignment="1">
      <alignment horizontal="left" vertical="center"/>
    </xf>
    <xf numFmtId="199" fontId="12" fillId="33" borderId="0" xfId="0" applyNumberFormat="1" applyFont="1" applyFill="1" applyAlignment="1">
      <alignment vertical="center"/>
    </xf>
    <xf numFmtId="199" fontId="7" fillId="33" borderId="0" xfId="0" applyNumberFormat="1" applyFont="1" applyFill="1" applyAlignment="1">
      <alignment horizontal="center" vertical="center"/>
    </xf>
    <xf numFmtId="199" fontId="10" fillId="33" borderId="0" xfId="0" applyNumberFormat="1" applyFont="1" applyFill="1" applyAlignment="1" applyProtection="1">
      <alignment vertical="center"/>
      <protection locked="0"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left" wrapText="1"/>
    </xf>
    <xf numFmtId="0" fontId="15" fillId="33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11" fillId="33" borderId="0" xfId="0" applyFont="1" applyFill="1" applyBorder="1" applyAlignment="1">
      <alignment horizontal="left" vertical="center" wrapText="1"/>
    </xf>
    <xf numFmtId="3" fontId="11" fillId="33" borderId="0" xfId="0" applyNumberFormat="1" applyFont="1" applyFill="1" applyBorder="1" applyAlignment="1">
      <alignment horizontal="right" vertical="center" wrapText="1"/>
    </xf>
    <xf numFmtId="3" fontId="11" fillId="33" borderId="0" xfId="0" applyNumberFormat="1" applyFont="1" applyFill="1" applyBorder="1" applyAlignment="1" applyProtection="1">
      <alignment horizontal="right" vertical="center"/>
      <protection locked="0"/>
    </xf>
    <xf numFmtId="3" fontId="11" fillId="0" borderId="0" xfId="0" applyNumberFormat="1" applyFont="1" applyFill="1" applyBorder="1" applyAlignment="1">
      <alignment horizontal="right" vertical="center" wrapText="1"/>
    </xf>
    <xf numFmtId="0" fontId="15" fillId="33" borderId="0" xfId="0" applyFont="1" applyFill="1" applyBorder="1" applyAlignment="1">
      <alignment horizontal="left" vertical="center" wrapText="1"/>
    </xf>
    <xf numFmtId="3" fontId="15" fillId="33" borderId="0" xfId="0" applyNumberFormat="1" applyFont="1" applyFill="1" applyBorder="1" applyAlignment="1" applyProtection="1">
      <alignment horizontal="right" vertical="center"/>
      <protection locked="0"/>
    </xf>
    <xf numFmtId="3" fontId="15" fillId="33" borderId="0" xfId="0" applyNumberFormat="1" applyFont="1" applyFill="1" applyBorder="1" applyAlignment="1">
      <alignment horizontal="right" vertical="center" wrapText="1"/>
    </xf>
    <xf numFmtId="0" fontId="15" fillId="33" borderId="0" xfId="0" applyFont="1" applyFill="1" applyBorder="1" applyAlignment="1">
      <alignment vertical="center"/>
    </xf>
    <xf numFmtId="0" fontId="15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 wrapText="1"/>
    </xf>
    <xf numFmtId="3" fontId="15" fillId="33" borderId="0" xfId="0" applyNumberFormat="1" applyFont="1" applyFill="1" applyBorder="1" applyAlignment="1">
      <alignment horizontal="right" wrapText="1"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3" fontId="11" fillId="33" borderId="0" xfId="0" applyNumberFormat="1" applyFont="1" applyFill="1" applyAlignment="1">
      <alignment vertical="center"/>
    </xf>
    <xf numFmtId="3" fontId="11" fillId="33" borderId="0" xfId="0" applyNumberFormat="1" applyFont="1" applyFill="1" applyBorder="1" applyAlignment="1">
      <alignment horizontal="right" wrapText="1"/>
    </xf>
    <xf numFmtId="199" fontId="7" fillId="33" borderId="0" xfId="0" applyNumberFormat="1" applyFont="1" applyFill="1" applyBorder="1" applyAlignment="1">
      <alignment horizontal="left" vertical="center" wrapText="1"/>
    </xf>
    <xf numFmtId="199" fontId="7" fillId="33" borderId="0" xfId="0" applyNumberFormat="1" applyFont="1" applyFill="1" applyBorder="1" applyAlignment="1">
      <alignment horizontal="right" vertical="center" wrapText="1"/>
    </xf>
    <xf numFmtId="199" fontId="11" fillId="33" borderId="0" xfId="0" applyNumberFormat="1" applyFont="1" applyFill="1" applyBorder="1" applyAlignment="1">
      <alignment horizontal="right" vertical="center" wrapText="1"/>
    </xf>
    <xf numFmtId="199" fontId="15" fillId="33" borderId="0" xfId="0" applyNumberFormat="1" applyFont="1" applyFill="1" applyBorder="1" applyAlignment="1">
      <alignment horizontal="right" vertical="center" wrapText="1"/>
    </xf>
    <xf numFmtId="199" fontId="15" fillId="33" borderId="0" xfId="0" applyNumberFormat="1" applyFont="1" applyFill="1" applyBorder="1" applyAlignment="1">
      <alignment vertical="center"/>
    </xf>
    <xf numFmtId="199" fontId="15" fillId="33" borderId="16" xfId="0" applyNumberFormat="1" applyFont="1" applyFill="1" applyBorder="1" applyAlignment="1">
      <alignment vertical="center"/>
    </xf>
    <xf numFmtId="199" fontId="15" fillId="0" borderId="0" xfId="0" applyNumberFormat="1" applyFont="1" applyFill="1" applyBorder="1" applyAlignment="1">
      <alignment horizontal="left" vertical="center" wrapText="1"/>
    </xf>
    <xf numFmtId="199" fontId="11" fillId="0" borderId="0" xfId="0" applyNumberFormat="1" applyFont="1" applyFill="1" applyBorder="1" applyAlignment="1">
      <alignment horizontal="right" vertical="center" wrapText="1"/>
    </xf>
    <xf numFmtId="199" fontId="7" fillId="0" borderId="0" xfId="0" applyNumberFormat="1" applyFont="1" applyAlignment="1">
      <alignment vertical="center"/>
    </xf>
    <xf numFmtId="199" fontId="7" fillId="33" borderId="0" xfId="0" applyNumberFormat="1" applyFont="1" applyFill="1" applyAlignment="1">
      <alignment horizontal="right" vertical="center"/>
    </xf>
    <xf numFmtId="201" fontId="11" fillId="33" borderId="0" xfId="0" applyNumberFormat="1" applyFont="1" applyFill="1" applyBorder="1" applyAlignment="1" applyProtection="1">
      <alignment horizontal="right" vertical="center"/>
      <protection locked="0"/>
    </xf>
    <xf numFmtId="201" fontId="15" fillId="33" borderId="0" xfId="0" applyNumberFormat="1" applyFont="1" applyFill="1" applyBorder="1" applyAlignment="1">
      <alignment horizontal="left" vertical="center" wrapText="1"/>
    </xf>
    <xf numFmtId="201" fontId="11" fillId="33" borderId="0" xfId="0" applyNumberFormat="1" applyFont="1" applyFill="1" applyBorder="1" applyAlignment="1">
      <alignment horizontal="right" vertical="center" wrapText="1"/>
    </xf>
    <xf numFmtId="199" fontId="7" fillId="0" borderId="0" xfId="0" applyNumberFormat="1" applyFont="1" applyFill="1" applyBorder="1" applyAlignment="1">
      <alignment vertical="center" wrapText="1"/>
    </xf>
    <xf numFmtId="199" fontId="7" fillId="0" borderId="0" xfId="0" applyNumberFormat="1" applyFont="1" applyBorder="1" applyAlignment="1" applyProtection="1">
      <alignment vertical="center"/>
      <protection locked="0"/>
    </xf>
    <xf numFmtId="199" fontId="7" fillId="0" borderId="0" xfId="0" applyNumberFormat="1" applyFont="1" applyFill="1" applyBorder="1" applyAlignment="1" applyProtection="1">
      <alignment vertical="center"/>
      <protection locked="0"/>
    </xf>
    <xf numFmtId="199" fontId="7" fillId="0" borderId="0" xfId="0" applyNumberFormat="1" applyFont="1" applyFill="1" applyBorder="1" applyAlignment="1">
      <alignment vertical="center"/>
    </xf>
    <xf numFmtId="199" fontId="7" fillId="0" borderId="0" xfId="0" applyNumberFormat="1" applyFont="1" applyBorder="1" applyAlignment="1">
      <alignment vertical="center"/>
    </xf>
    <xf numFmtId="199" fontId="7" fillId="0" borderId="0" xfId="0" applyNumberFormat="1" applyFont="1" applyFill="1" applyAlignment="1">
      <alignment vertical="center"/>
    </xf>
    <xf numFmtId="199" fontId="12" fillId="33" borderId="0" xfId="0" applyNumberFormat="1" applyFont="1" applyFill="1" applyBorder="1" applyAlignment="1">
      <alignment horizontal="center" vertical="center"/>
    </xf>
    <xf numFmtId="199" fontId="12" fillId="33" borderId="0" xfId="0" applyNumberFormat="1" applyFont="1" applyFill="1" applyBorder="1" applyAlignment="1">
      <alignment horizontal="right" vertical="center" wrapText="1"/>
    </xf>
    <xf numFmtId="199" fontId="12" fillId="33" borderId="0" xfId="0" applyNumberFormat="1" applyFont="1" applyFill="1" applyBorder="1" applyAlignment="1" applyProtection="1">
      <alignment vertical="center"/>
      <protection locked="0"/>
    </xf>
    <xf numFmtId="199" fontId="12" fillId="0" borderId="0" xfId="0" applyNumberFormat="1" applyFont="1" applyAlignment="1">
      <alignment vertical="center"/>
    </xf>
    <xf numFmtId="199" fontId="12" fillId="33" borderId="0" xfId="0" applyNumberFormat="1" applyFont="1" applyFill="1" applyBorder="1" applyAlignment="1" applyProtection="1">
      <alignment horizontal="left" vertical="center"/>
      <protection locked="0"/>
    </xf>
    <xf numFmtId="199" fontId="11" fillId="33" borderId="0" xfId="0" applyNumberFormat="1" applyFont="1" applyFill="1" applyAlignment="1">
      <alignment horizontal="left" vertical="center"/>
    </xf>
    <xf numFmtId="199" fontId="14" fillId="33" borderId="0" xfId="0" applyNumberFormat="1" applyFont="1" applyFill="1" applyAlignment="1">
      <alignment vertical="center"/>
    </xf>
    <xf numFmtId="199" fontId="12" fillId="33" borderId="0" xfId="0" applyNumberFormat="1" applyFont="1" applyFill="1" applyAlignment="1">
      <alignment vertical="center" textRotation="90"/>
    </xf>
    <xf numFmtId="199" fontId="14" fillId="33" borderId="0" xfId="0" applyNumberFormat="1" applyFont="1" applyFill="1" applyAlignment="1">
      <alignment vertical="center" textRotation="90"/>
    </xf>
    <xf numFmtId="199" fontId="14" fillId="33" borderId="0" xfId="0" applyNumberFormat="1" applyFont="1" applyFill="1" applyAlignment="1">
      <alignment horizontal="center" vertical="center" textRotation="90" wrapText="1"/>
    </xf>
    <xf numFmtId="199" fontId="14" fillId="33" borderId="0" xfId="0" applyNumberFormat="1" applyFont="1" applyFill="1" applyBorder="1" applyAlignment="1">
      <alignment horizontal="center" vertical="center" textRotation="90" wrapText="1"/>
    </xf>
    <xf numFmtId="199" fontId="16" fillId="0" borderId="0" xfId="0" applyNumberFormat="1" applyFont="1" applyAlignment="1">
      <alignment horizontal="center" vertical="center" textRotation="90" wrapText="1"/>
    </xf>
    <xf numFmtId="199" fontId="16" fillId="33" borderId="0" xfId="0" applyNumberFormat="1" applyFont="1" applyFill="1" applyAlignment="1">
      <alignment horizontal="center" vertical="center" textRotation="90" wrapText="1"/>
    </xf>
    <xf numFmtId="199" fontId="12" fillId="0" borderId="0" xfId="0" applyNumberFormat="1" applyFont="1" applyFill="1" applyAlignment="1">
      <alignment vertical="center"/>
    </xf>
    <xf numFmtId="199" fontId="15" fillId="33" borderId="0" xfId="0" applyNumberFormat="1" applyFont="1" applyFill="1" applyAlignment="1">
      <alignment vertical="center"/>
    </xf>
    <xf numFmtId="199" fontId="11" fillId="0" borderId="0" xfId="0" applyNumberFormat="1" applyFont="1" applyAlignment="1">
      <alignment vertical="center"/>
    </xf>
    <xf numFmtId="49" fontId="11" fillId="33" borderId="0" xfId="0" applyNumberFormat="1" applyFont="1" applyFill="1" applyBorder="1" applyAlignment="1">
      <alignment vertical="center" wrapText="1"/>
    </xf>
    <xf numFmtId="199" fontId="15" fillId="0" borderId="0" xfId="0" applyNumberFormat="1" applyFont="1" applyAlignment="1">
      <alignment vertical="center"/>
    </xf>
    <xf numFmtId="199" fontId="11" fillId="0" borderId="0" xfId="0" applyNumberFormat="1" applyFont="1" applyFill="1" applyAlignment="1">
      <alignment vertical="center"/>
    </xf>
    <xf numFmtId="199" fontId="11" fillId="34" borderId="0" xfId="0" applyNumberFormat="1" applyFont="1" applyFill="1" applyAlignment="1">
      <alignment vertical="center"/>
    </xf>
    <xf numFmtId="199" fontId="12" fillId="33" borderId="0" xfId="0" applyNumberFormat="1" applyFont="1" applyFill="1" applyAlignment="1">
      <alignment/>
    </xf>
    <xf numFmtId="199" fontId="14" fillId="33" borderId="0" xfId="0" applyNumberFormat="1" applyFont="1" applyFill="1" applyAlignment="1">
      <alignment/>
    </xf>
    <xf numFmtId="199" fontId="12" fillId="0" borderId="0" xfId="0" applyNumberFormat="1" applyFont="1" applyAlignment="1">
      <alignment/>
    </xf>
    <xf numFmtId="199" fontId="11" fillId="33" borderId="0" xfId="0" applyNumberFormat="1" applyFont="1" applyFill="1" applyBorder="1" applyAlignment="1">
      <alignment horizontal="left" wrapText="1"/>
    </xf>
    <xf numFmtId="199" fontId="11" fillId="0" borderId="0" xfId="0" applyNumberFormat="1" applyFont="1" applyFill="1" applyBorder="1" applyAlignment="1">
      <alignment vertical="center"/>
    </xf>
    <xf numFmtId="199" fontId="12" fillId="0" borderId="0" xfId="0" applyNumberFormat="1" applyFont="1" applyFill="1" applyAlignment="1">
      <alignment/>
    </xf>
    <xf numFmtId="199" fontId="7" fillId="0" borderId="14" xfId="0" applyNumberFormat="1" applyFont="1" applyFill="1" applyBorder="1" applyAlignment="1" applyProtection="1">
      <alignment horizontal="right" vertical="center"/>
      <protection locked="0"/>
    </xf>
    <xf numFmtId="0" fontId="14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left" vertical="center" wrapText="1"/>
    </xf>
    <xf numFmtId="3" fontId="15" fillId="33" borderId="18" xfId="0" applyNumberFormat="1" applyFont="1" applyFill="1" applyBorder="1" applyAlignment="1" applyProtection="1">
      <alignment horizontal="right" vertical="center"/>
      <protection locked="0"/>
    </xf>
    <xf numFmtId="3" fontId="15" fillId="33" borderId="18" xfId="0" applyNumberFormat="1" applyFont="1" applyFill="1" applyBorder="1" applyAlignment="1">
      <alignment horizontal="right" vertical="center" wrapText="1"/>
    </xf>
    <xf numFmtId="199" fontId="14" fillId="33" borderId="17" xfId="0" applyNumberFormat="1" applyFont="1" applyFill="1" applyBorder="1" applyAlignment="1">
      <alignment horizontal="center" vertical="center" wrapText="1"/>
    </xf>
    <xf numFmtId="199" fontId="15" fillId="33" borderId="19" xfId="0" applyNumberFormat="1" applyFont="1" applyFill="1" applyBorder="1" applyAlignment="1">
      <alignment horizontal="left" vertical="center" wrapText="1"/>
    </xf>
    <xf numFmtId="199" fontId="15" fillId="33" borderId="19" xfId="0" applyNumberFormat="1" applyFont="1" applyFill="1" applyBorder="1" applyAlignment="1">
      <alignment vertical="center"/>
    </xf>
    <xf numFmtId="199" fontId="11" fillId="33" borderId="19" xfId="0" applyNumberFormat="1" applyFont="1" applyFill="1" applyBorder="1" applyAlignment="1">
      <alignment horizontal="left" vertical="center" wrapText="1"/>
    </xf>
    <xf numFmtId="199" fontId="11" fillId="33" borderId="19" xfId="0" applyNumberFormat="1" applyFont="1" applyFill="1" applyBorder="1" applyAlignment="1">
      <alignment vertical="center"/>
    </xf>
    <xf numFmtId="199" fontId="15" fillId="33" borderId="18" xfId="0" applyNumberFormat="1" applyFont="1" applyFill="1" applyBorder="1" applyAlignment="1">
      <alignment horizontal="left" vertical="center" wrapText="1"/>
    </xf>
    <xf numFmtId="199" fontId="15" fillId="33" borderId="18" xfId="0" applyNumberFormat="1" applyFont="1" applyFill="1" applyBorder="1" applyAlignment="1">
      <alignment vertical="center"/>
    </xf>
    <xf numFmtId="199" fontId="14" fillId="33" borderId="17" xfId="0" applyNumberFormat="1" applyFont="1" applyFill="1" applyBorder="1" applyAlignment="1">
      <alignment horizontal="center" vertical="center" textRotation="90" wrapText="1"/>
    </xf>
    <xf numFmtId="199" fontId="15" fillId="33" borderId="20" xfId="0" applyNumberFormat="1" applyFont="1" applyFill="1" applyBorder="1" applyAlignment="1">
      <alignment vertical="center"/>
    </xf>
    <xf numFmtId="199" fontId="15" fillId="33" borderId="0" xfId="0" applyNumberFormat="1" applyFont="1" applyFill="1" applyBorder="1" applyAlignment="1">
      <alignment vertical="center" wrapText="1"/>
    </xf>
    <xf numFmtId="199" fontId="15" fillId="33" borderId="19" xfId="0" applyNumberFormat="1" applyFont="1" applyFill="1" applyBorder="1" applyAlignment="1" applyProtection="1">
      <alignment horizontal="right" vertical="center"/>
      <protection locked="0"/>
    </xf>
    <xf numFmtId="3" fontId="15" fillId="33" borderId="0" xfId="0" applyNumberFormat="1" applyFont="1" applyFill="1" applyBorder="1" applyAlignment="1" applyProtection="1">
      <alignment horizontal="right"/>
      <protection locked="0"/>
    </xf>
    <xf numFmtId="3" fontId="11" fillId="33" borderId="0" xfId="0" applyNumberFormat="1" applyFont="1" applyFill="1" applyBorder="1" applyAlignment="1">
      <alignment vertical="center"/>
    </xf>
    <xf numFmtId="199" fontId="17" fillId="33" borderId="0" xfId="0" applyNumberFormat="1" applyFont="1" applyFill="1" applyAlignment="1">
      <alignment horizontal="left" vertical="center"/>
    </xf>
    <xf numFmtId="199" fontId="11" fillId="33" borderId="0" xfId="0" applyNumberFormat="1" applyFont="1" applyFill="1" applyAlignment="1">
      <alignment horizontal="center" vertical="center"/>
    </xf>
    <xf numFmtId="199" fontId="14" fillId="33" borderId="0" xfId="0" applyNumberFormat="1" applyFont="1" applyFill="1" applyAlignment="1">
      <alignment horizontal="left" vertical="center"/>
    </xf>
    <xf numFmtId="199" fontId="15" fillId="33" borderId="0" xfId="0" applyNumberFormat="1" applyFont="1" applyFill="1" applyAlignment="1">
      <alignment horizontal="left" vertical="center"/>
    </xf>
    <xf numFmtId="199" fontId="15" fillId="33" borderId="0" xfId="0" applyNumberFormat="1" applyFont="1" applyFill="1" applyAlignment="1">
      <alignment horizontal="centerContinuous" vertical="center"/>
    </xf>
    <xf numFmtId="199" fontId="6" fillId="33" borderId="0" xfId="0" applyNumberFormat="1" applyFont="1" applyFill="1" applyAlignment="1">
      <alignment horizontal="center" vertical="center"/>
    </xf>
    <xf numFmtId="199" fontId="12" fillId="33" borderId="0" xfId="0" applyNumberFormat="1" applyFont="1" applyFill="1" applyAlignment="1">
      <alignment horizontal="center" vertical="center"/>
    </xf>
    <xf numFmtId="199" fontId="11" fillId="33" borderId="0" xfId="0" applyNumberFormat="1" applyFont="1" applyFill="1" applyAlignment="1" applyProtection="1">
      <alignment horizontal="centerContinuous" vertical="center"/>
      <protection locked="0"/>
    </xf>
    <xf numFmtId="199" fontId="11" fillId="33" borderId="0" xfId="0" applyNumberFormat="1" applyFont="1" applyFill="1" applyAlignment="1">
      <alignment horizontal="centerContinuous" vertical="center"/>
    </xf>
    <xf numFmtId="199" fontId="14" fillId="33" borderId="0" xfId="0" applyNumberFormat="1" applyFont="1" applyFill="1" applyBorder="1" applyAlignment="1">
      <alignment horizontal="centerContinuous" vertical="center" wrapText="1"/>
    </xf>
    <xf numFmtId="199" fontId="15" fillId="33" borderId="0" xfId="0" applyNumberFormat="1" applyFont="1" applyFill="1" applyAlignment="1">
      <alignment/>
    </xf>
    <xf numFmtId="199" fontId="15" fillId="33" borderId="0" xfId="0" applyNumberFormat="1" applyFont="1" applyFill="1" applyBorder="1" applyAlignment="1">
      <alignment horizontal="center" wrapText="1"/>
    </xf>
    <xf numFmtId="199" fontId="15" fillId="33" borderId="0" xfId="0" applyNumberFormat="1" applyFont="1" applyFill="1" applyBorder="1" applyAlignment="1">
      <alignment horizontal="right" wrapText="1"/>
    </xf>
    <xf numFmtId="199" fontId="11" fillId="33" borderId="0" xfId="0" applyNumberFormat="1" applyFont="1" applyFill="1" applyAlignment="1">
      <alignment/>
    </xf>
    <xf numFmtId="199" fontId="7" fillId="33" borderId="0" xfId="0" applyNumberFormat="1" applyFont="1" applyFill="1" applyAlignment="1">
      <alignment/>
    </xf>
    <xf numFmtId="199" fontId="15" fillId="33" borderId="0" xfId="0" applyNumberFormat="1" applyFont="1" applyFill="1" applyBorder="1" applyAlignment="1">
      <alignment horizontal="left" wrapText="1"/>
    </xf>
    <xf numFmtId="199" fontId="15" fillId="33" borderId="0" xfId="0" applyNumberFormat="1" applyFont="1" applyFill="1" applyBorder="1" applyAlignment="1" applyProtection="1">
      <alignment horizontal="right"/>
      <protection locked="0"/>
    </xf>
    <xf numFmtId="199" fontId="7" fillId="33" borderId="0" xfId="0" applyNumberFormat="1" applyFont="1" applyFill="1" applyBorder="1" applyAlignment="1">
      <alignment/>
    </xf>
    <xf numFmtId="199" fontId="11" fillId="33" borderId="0" xfId="0" applyNumberFormat="1" applyFont="1" applyFill="1" applyAlignment="1">
      <alignment horizontal="right" vertical="center"/>
    </xf>
    <xf numFmtId="199" fontId="10" fillId="33" borderId="0" xfId="0" applyNumberFormat="1" applyFont="1" applyFill="1" applyAlignment="1">
      <alignment horizontal="left" vertical="center"/>
    </xf>
    <xf numFmtId="199" fontId="10" fillId="33" borderId="0" xfId="0" applyNumberFormat="1" applyFont="1" applyFill="1" applyAlignment="1">
      <alignment horizontal="right" vertical="center"/>
    </xf>
    <xf numFmtId="199" fontId="17" fillId="33" borderId="0" xfId="0" applyNumberFormat="1" applyFont="1" applyFill="1" applyBorder="1" applyAlignment="1">
      <alignment horizontal="left" vertical="center"/>
    </xf>
    <xf numFmtId="199" fontId="19" fillId="33" borderId="0" xfId="0" applyNumberFormat="1" applyFont="1" applyFill="1" applyBorder="1" applyAlignment="1">
      <alignment horizontal="center" vertical="center" wrapText="1"/>
    </xf>
    <xf numFmtId="199" fontId="20" fillId="33" borderId="0" xfId="0" applyNumberFormat="1" applyFont="1" applyFill="1" applyBorder="1" applyAlignment="1">
      <alignment horizontal="right" wrapText="1"/>
    </xf>
    <xf numFmtId="199" fontId="19" fillId="33" borderId="0" xfId="0" applyNumberFormat="1" applyFont="1" applyFill="1" applyBorder="1" applyAlignment="1">
      <alignment horizontal="right" wrapText="1"/>
    </xf>
    <xf numFmtId="199" fontId="12" fillId="33" borderId="0" xfId="0" applyNumberFormat="1" applyFont="1" applyFill="1" applyAlignment="1">
      <alignment horizontal="left"/>
    </xf>
    <xf numFmtId="199" fontId="21" fillId="33" borderId="0" xfId="0" applyNumberFormat="1" applyFont="1" applyFill="1" applyBorder="1" applyAlignment="1" applyProtection="1">
      <alignment horizontal="right" vertical="center"/>
      <protection locked="0"/>
    </xf>
    <xf numFmtId="203" fontId="22" fillId="33" borderId="0" xfId="0" applyNumberFormat="1" applyFont="1" applyFill="1" applyAlignment="1">
      <alignment vertical="center"/>
    </xf>
    <xf numFmtId="203" fontId="7" fillId="33" borderId="0" xfId="0" applyNumberFormat="1" applyFont="1" applyFill="1" applyAlignment="1">
      <alignment vertical="center"/>
    </xf>
    <xf numFmtId="199" fontId="9" fillId="0" borderId="0" xfId="0" applyNumberFormat="1" applyFont="1" applyAlignment="1">
      <alignment/>
    </xf>
    <xf numFmtId="203" fontId="17" fillId="33" borderId="0" xfId="0" applyNumberFormat="1" applyFont="1" applyFill="1" applyBorder="1" applyAlignment="1">
      <alignment horizontal="left" vertical="center"/>
    </xf>
    <xf numFmtId="203" fontId="12" fillId="33" borderId="0" xfId="0" applyNumberFormat="1" applyFont="1" applyFill="1" applyBorder="1" applyAlignment="1">
      <alignment horizontal="left" vertical="center"/>
    </xf>
    <xf numFmtId="203" fontId="11" fillId="33" borderId="0" xfId="0" applyNumberFormat="1" applyFont="1" applyFill="1" applyAlignment="1">
      <alignment vertical="center"/>
    </xf>
    <xf numFmtId="199" fontId="20" fillId="33" borderId="0" xfId="0" applyNumberFormat="1" applyFont="1" applyFill="1" applyBorder="1" applyAlignment="1" applyProtection="1">
      <alignment horizontal="right"/>
      <protection locked="0"/>
    </xf>
    <xf numFmtId="203" fontId="12" fillId="33" borderId="0" xfId="0" applyNumberFormat="1" applyFont="1" applyFill="1" applyAlignment="1">
      <alignment horizontal="left"/>
    </xf>
    <xf numFmtId="203" fontId="11" fillId="33" borderId="0" xfId="0" applyNumberFormat="1" applyFont="1" applyFill="1" applyAlignment="1">
      <alignment/>
    </xf>
    <xf numFmtId="203" fontId="7" fillId="33" borderId="0" xfId="0" applyNumberFormat="1" applyFont="1" applyFill="1" applyBorder="1" applyAlignment="1">
      <alignment vertical="center"/>
    </xf>
    <xf numFmtId="203" fontId="7" fillId="33" borderId="0" xfId="0" applyNumberFormat="1" applyFont="1" applyFill="1" applyBorder="1" applyAlignment="1">
      <alignment/>
    </xf>
    <xf numFmtId="203" fontId="11" fillId="33" borderId="0" xfId="0" applyNumberFormat="1" applyFont="1" applyFill="1" applyBorder="1" applyAlignment="1">
      <alignment vertical="center"/>
    </xf>
    <xf numFmtId="203" fontId="11" fillId="33" borderId="0" xfId="0" applyNumberFormat="1" applyFont="1" applyFill="1" applyBorder="1" applyAlignment="1">
      <alignment/>
    </xf>
    <xf numFmtId="201" fontId="21" fillId="33" borderId="0" xfId="0" applyNumberFormat="1" applyFont="1" applyFill="1" applyBorder="1" applyAlignment="1" applyProtection="1">
      <alignment horizontal="right" vertical="center"/>
      <protection locked="0"/>
    </xf>
    <xf numFmtId="199" fontId="21" fillId="33" borderId="0" xfId="0" applyNumberFormat="1" applyFont="1" applyFill="1" applyAlignment="1">
      <alignment horizontal="right" vertical="center"/>
    </xf>
    <xf numFmtId="203" fontId="12" fillId="33" borderId="0" xfId="0" applyNumberFormat="1" applyFont="1" applyFill="1" applyBorder="1" applyAlignment="1" applyProtection="1">
      <alignment vertical="center"/>
      <protection locked="0"/>
    </xf>
    <xf numFmtId="203" fontId="12" fillId="33" borderId="0" xfId="0" applyNumberFormat="1" applyFont="1" applyFill="1" applyBorder="1" applyAlignment="1" applyProtection="1">
      <alignment horizontal="right" vertical="center"/>
      <protection locked="0"/>
    </xf>
    <xf numFmtId="203" fontId="12" fillId="33" borderId="0" xfId="0" applyNumberFormat="1" applyFont="1" applyFill="1" applyBorder="1" applyAlignment="1">
      <alignment horizontal="right" vertical="center" wrapText="1"/>
    </xf>
    <xf numFmtId="3" fontId="11" fillId="33" borderId="0" xfId="0" applyNumberFormat="1" applyFont="1" applyFill="1" applyBorder="1" applyAlignment="1">
      <alignment vertical="center" wrapText="1"/>
    </xf>
    <xf numFmtId="199" fontId="21" fillId="33" borderId="19" xfId="0" applyNumberFormat="1" applyFont="1" applyFill="1" applyBorder="1" applyAlignment="1" applyProtection="1">
      <alignment horizontal="right" vertical="center"/>
      <protection locked="0"/>
    </xf>
    <xf numFmtId="199" fontId="11" fillId="33" borderId="19" xfId="0" applyNumberFormat="1" applyFont="1" applyFill="1" applyBorder="1" applyAlignment="1">
      <alignment vertical="center" wrapText="1"/>
    </xf>
    <xf numFmtId="199" fontId="21" fillId="33" borderId="19" xfId="0" applyNumberFormat="1" applyFont="1" applyFill="1" applyBorder="1" applyAlignment="1">
      <alignment horizontal="right" vertical="center"/>
    </xf>
    <xf numFmtId="199" fontId="14" fillId="33" borderId="18" xfId="0" applyNumberFormat="1" applyFont="1" applyFill="1" applyBorder="1" applyAlignment="1">
      <alignment horizontal="center" vertical="center" wrapText="1"/>
    </xf>
    <xf numFmtId="199" fontId="11" fillId="33" borderId="19" xfId="0" applyNumberFormat="1" applyFont="1" applyFill="1" applyBorder="1" applyAlignment="1" applyProtection="1">
      <alignment horizontal="right" vertical="center"/>
      <protection locked="0"/>
    </xf>
    <xf numFmtId="203" fontId="12" fillId="33" borderId="0" xfId="0" applyNumberFormat="1" applyFont="1" applyFill="1" applyBorder="1" applyAlignment="1">
      <alignment horizontal="left"/>
    </xf>
    <xf numFmtId="49" fontId="11" fillId="33" borderId="0" xfId="0" applyNumberFormat="1" applyFont="1" applyFill="1" applyBorder="1" applyAlignment="1">
      <alignment horizontal="left" vertical="center" wrapText="1"/>
    </xf>
    <xf numFmtId="3" fontId="11" fillId="33" borderId="20" xfId="0" applyNumberFormat="1" applyFont="1" applyFill="1" applyBorder="1" applyAlignment="1">
      <alignment horizontal="right" vertical="center" wrapText="1"/>
    </xf>
    <xf numFmtId="0" fontId="15" fillId="33" borderId="19" xfId="0" applyFont="1" applyFill="1" applyBorder="1" applyAlignment="1">
      <alignment horizontal="left" wrapText="1"/>
    </xf>
    <xf numFmtId="3" fontId="15" fillId="33" borderId="19" xfId="0" applyNumberFormat="1" applyFont="1" applyFill="1" applyBorder="1" applyAlignment="1" applyProtection="1">
      <alignment horizontal="right"/>
      <protection locked="0"/>
    </xf>
    <xf numFmtId="3" fontId="15" fillId="33" borderId="19" xfId="0" applyNumberFormat="1" applyFont="1" applyFill="1" applyBorder="1" applyAlignment="1">
      <alignment horizontal="right" wrapText="1"/>
    </xf>
    <xf numFmtId="199" fontId="18" fillId="33" borderId="0" xfId="0" applyNumberFormat="1" applyFont="1" applyFill="1" applyAlignment="1">
      <alignment horizontal="center" vertical="center" wrapText="1" shrinkToFit="1"/>
    </xf>
    <xf numFmtId="199" fontId="12" fillId="0" borderId="0" xfId="0" applyNumberFormat="1" applyFont="1" applyFill="1" applyAlignment="1">
      <alignment horizontal="left" vertical="center"/>
    </xf>
    <xf numFmtId="199" fontId="11" fillId="33" borderId="17" xfId="0" applyNumberFormat="1" applyFont="1" applyFill="1" applyBorder="1" applyAlignment="1">
      <alignment horizontal="left" vertical="top" wrapText="1"/>
    </xf>
    <xf numFmtId="199" fontId="11" fillId="33" borderId="17" xfId="0" applyNumberFormat="1" applyFont="1" applyFill="1" applyBorder="1" applyAlignment="1" applyProtection="1">
      <alignment horizontal="right" vertical="top"/>
      <protection locked="0"/>
    </xf>
    <xf numFmtId="199" fontId="12" fillId="33" borderId="0" xfId="0" applyNumberFormat="1" applyFont="1" applyFill="1" applyBorder="1" applyAlignment="1">
      <alignment horizontal="left" vertical="center"/>
    </xf>
    <xf numFmtId="0" fontId="7" fillId="33" borderId="0" xfId="0" applyNumberFormat="1" applyFont="1" applyFill="1" applyAlignment="1">
      <alignment vertical="center"/>
    </xf>
    <xf numFmtId="199" fontId="15" fillId="0" borderId="0" xfId="0" applyNumberFormat="1" applyFont="1" applyFill="1" applyBorder="1" applyAlignment="1">
      <alignment horizontal="center" vertical="center"/>
    </xf>
    <xf numFmtId="199" fontId="15" fillId="0" borderId="0" xfId="0" applyNumberFormat="1" applyFont="1" applyFill="1" applyAlignment="1">
      <alignment horizontal="center" vertical="center"/>
    </xf>
    <xf numFmtId="199" fontId="15" fillId="33" borderId="0" xfId="0" applyNumberFormat="1" applyFont="1" applyFill="1" applyAlignment="1">
      <alignment horizontal="center" vertical="center"/>
    </xf>
    <xf numFmtId="199" fontId="8" fillId="33" borderId="0" xfId="0" applyNumberFormat="1" applyFont="1" applyFill="1" applyBorder="1" applyAlignment="1">
      <alignment horizontal="center" vertical="center"/>
    </xf>
    <xf numFmtId="199" fontId="11" fillId="33" borderId="0" xfId="0" applyNumberFormat="1" applyFont="1" applyFill="1" applyBorder="1" applyAlignment="1">
      <alignment horizontal="left" vertical="center" wrapText="1"/>
    </xf>
    <xf numFmtId="199" fontId="11" fillId="33" borderId="0" xfId="0" applyNumberFormat="1" applyFont="1" applyFill="1" applyBorder="1" applyAlignment="1" applyProtection="1">
      <alignment horizontal="right" vertical="center"/>
      <protection locked="0"/>
    </xf>
    <xf numFmtId="199" fontId="11" fillId="33" borderId="0" xfId="0" applyNumberFormat="1" applyFont="1" applyFill="1" applyBorder="1" applyAlignment="1">
      <alignment horizontal="right" vertical="center" wrapText="1"/>
    </xf>
    <xf numFmtId="199" fontId="7" fillId="33" borderId="0" xfId="0" applyNumberFormat="1" applyFont="1" applyFill="1" applyAlignment="1">
      <alignment vertical="center"/>
    </xf>
    <xf numFmtId="199" fontId="7" fillId="33" borderId="0" xfId="0" applyNumberFormat="1" applyFont="1" applyFill="1" applyBorder="1" applyAlignment="1">
      <alignment vertical="center"/>
    </xf>
    <xf numFmtId="199" fontId="11" fillId="33" borderId="0" xfId="0" applyNumberFormat="1" applyFont="1" applyFill="1" applyBorder="1" applyAlignment="1">
      <alignment vertical="center"/>
    </xf>
    <xf numFmtId="199" fontId="23" fillId="33" borderId="0" xfId="0" applyNumberFormat="1" applyFont="1" applyFill="1" applyAlignment="1">
      <alignment vertical="center"/>
    </xf>
    <xf numFmtId="199" fontId="15" fillId="33" borderId="19" xfId="0" applyNumberFormat="1" applyFont="1" applyFill="1" applyBorder="1" applyAlignment="1">
      <alignment horizontal="left" vertical="center" wrapText="1"/>
    </xf>
    <xf numFmtId="199" fontId="11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wrapText="1"/>
    </xf>
    <xf numFmtId="199" fontId="15" fillId="33" borderId="18" xfId="0" applyNumberFormat="1" applyFont="1" applyFill="1" applyBorder="1" applyAlignment="1" applyProtection="1">
      <alignment horizontal="right" vertical="center"/>
      <protection locked="0"/>
    </xf>
    <xf numFmtId="199" fontId="15" fillId="33" borderId="21" xfId="0" applyNumberFormat="1" applyFont="1" applyFill="1" applyBorder="1" applyAlignment="1">
      <alignment horizontal="left" vertical="center"/>
    </xf>
    <xf numFmtId="199" fontId="15" fillId="33" borderId="21" xfId="0" applyNumberFormat="1" applyFont="1" applyFill="1" applyBorder="1" applyAlignment="1" applyProtection="1">
      <alignment horizontal="right" vertical="center"/>
      <protection locked="0"/>
    </xf>
    <xf numFmtId="201" fontId="11" fillId="33" borderId="19" xfId="0" applyNumberFormat="1" applyFont="1" applyFill="1" applyBorder="1" applyAlignment="1" applyProtection="1">
      <alignment horizontal="right" vertical="center"/>
      <protection locked="0"/>
    </xf>
    <xf numFmtId="199" fontId="9" fillId="33" borderId="0" xfId="0" applyNumberFormat="1" applyFont="1" applyFill="1" applyBorder="1" applyAlignment="1">
      <alignment horizontal="left" vertical="center" wrapText="1"/>
    </xf>
    <xf numFmtId="199" fontId="8" fillId="33" borderId="0" xfId="0" applyNumberFormat="1" applyFont="1" applyFill="1" applyBorder="1" applyAlignment="1">
      <alignment horizontal="left" vertical="center" wrapText="1"/>
    </xf>
    <xf numFmtId="201" fontId="9" fillId="33" borderId="0" xfId="0" applyNumberFormat="1" applyFont="1" applyFill="1" applyBorder="1" applyAlignment="1" applyProtection="1">
      <alignment horizontal="right" vertical="center"/>
      <protection locked="0"/>
    </xf>
    <xf numFmtId="201" fontId="8" fillId="33" borderId="0" xfId="0" applyNumberFormat="1" applyFont="1" applyFill="1" applyBorder="1" applyAlignment="1">
      <alignment horizontal="left" vertical="center" wrapText="1"/>
    </xf>
    <xf numFmtId="168" fontId="12" fillId="33" borderId="0" xfId="42" applyNumberFormat="1" applyFont="1" applyFill="1" applyBorder="1" applyAlignment="1">
      <alignment horizontal="left" vertical="center"/>
    </xf>
    <xf numFmtId="0" fontId="14" fillId="33" borderId="17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center" vertical="center" wrapText="1"/>
    </xf>
    <xf numFmtId="199" fontId="15" fillId="33" borderId="20" xfId="0" applyNumberFormat="1" applyFont="1" applyFill="1" applyBorder="1" applyAlignment="1">
      <alignment horizontal="left" vertical="center" wrapText="1"/>
    </xf>
    <xf numFmtId="199" fontId="15" fillId="33" borderId="20" xfId="0" applyNumberFormat="1" applyFont="1" applyFill="1" applyBorder="1" applyAlignment="1" applyProtection="1">
      <alignment horizontal="right" vertical="center"/>
      <protection locked="0"/>
    </xf>
    <xf numFmtId="199" fontId="11" fillId="33" borderId="19" xfId="0" applyNumberFormat="1" applyFont="1" applyFill="1" applyBorder="1" applyAlignment="1">
      <alignment horizontal="right" vertical="center" wrapText="1"/>
    </xf>
    <xf numFmtId="199" fontId="15" fillId="33" borderId="16" xfId="0" applyNumberFormat="1" applyFont="1" applyFill="1" applyBorder="1" applyAlignment="1">
      <alignment horizontal="left" vertical="center" wrapText="1"/>
    </xf>
    <xf numFmtId="199" fontId="11" fillId="33" borderId="0" xfId="0" applyNumberFormat="1" applyFont="1" applyFill="1" applyAlignment="1">
      <alignment vertical="center"/>
    </xf>
    <xf numFmtId="199" fontId="15" fillId="0" borderId="17" xfId="0" applyNumberFormat="1" applyFont="1" applyFill="1" applyBorder="1" applyAlignment="1">
      <alignment horizontal="left" vertical="center" wrapText="1"/>
    </xf>
    <xf numFmtId="199" fontId="15" fillId="33" borderId="0" xfId="0" applyNumberFormat="1" applyFont="1" applyFill="1" applyBorder="1" applyAlignment="1">
      <alignment horizontal="left" vertical="center" wrapText="1"/>
    </xf>
    <xf numFmtId="199" fontId="15" fillId="33" borderId="17" xfId="0" applyNumberFormat="1" applyFont="1" applyFill="1" applyBorder="1" applyAlignment="1">
      <alignment vertical="center"/>
    </xf>
    <xf numFmtId="199" fontId="15" fillId="33" borderId="0" xfId="0" applyNumberFormat="1" applyFont="1" applyFill="1" applyBorder="1" applyAlignment="1" applyProtection="1">
      <alignment horizontal="right" vertical="center"/>
      <protection locked="0"/>
    </xf>
    <xf numFmtId="0" fontId="15" fillId="33" borderId="20" xfId="0" applyFont="1" applyFill="1" applyBorder="1" applyAlignment="1">
      <alignment horizontal="left" vertical="center" wrapText="1"/>
    </xf>
    <xf numFmtId="199" fontId="11" fillId="0" borderId="0" xfId="0" applyNumberFormat="1" applyFont="1" applyAlignment="1">
      <alignment vertical="center"/>
    </xf>
    <xf numFmtId="199" fontId="14" fillId="33" borderId="18" xfId="0" applyNumberFormat="1" applyFont="1" applyFill="1" applyBorder="1" applyAlignment="1">
      <alignment horizontal="centerContinuous" vertical="center" wrapText="1"/>
    </xf>
    <xf numFmtId="199" fontId="14" fillId="33" borderId="0" xfId="0" applyNumberFormat="1" applyFont="1" applyFill="1" applyBorder="1" applyAlignment="1">
      <alignment horizontal="center" vertical="center"/>
    </xf>
    <xf numFmtId="201" fontId="21" fillId="33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199" fontId="15" fillId="33" borderId="0" xfId="0" applyNumberFormat="1" applyFont="1" applyFill="1" applyBorder="1" applyAlignment="1" applyProtection="1">
      <alignment horizontal="center" vertical="center"/>
      <protection locked="0"/>
    </xf>
    <xf numFmtId="199" fontId="11" fillId="33" borderId="0" xfId="0" applyNumberFormat="1" applyFont="1" applyFill="1" applyBorder="1" applyAlignment="1">
      <alignment horizontal="center" vertical="center"/>
    </xf>
    <xf numFmtId="199" fontId="6" fillId="33" borderId="0" xfId="0" applyNumberFormat="1" applyFont="1" applyFill="1" applyAlignment="1">
      <alignment horizontal="center" vertical="center"/>
    </xf>
    <xf numFmtId="199" fontId="12" fillId="33" borderId="0" xfId="0" applyNumberFormat="1" applyFont="1" applyFill="1" applyAlignment="1">
      <alignment horizontal="center" vertical="center"/>
    </xf>
    <xf numFmtId="199" fontId="24" fillId="33" borderId="0" xfId="0" applyNumberFormat="1" applyFont="1" applyFill="1" applyAlignment="1">
      <alignment horizontal="center" vertical="center"/>
    </xf>
    <xf numFmtId="199" fontId="8" fillId="33" borderId="0" xfId="0" applyNumberFormat="1" applyFont="1" applyFill="1" applyAlignment="1">
      <alignment horizontal="center" vertical="center"/>
    </xf>
    <xf numFmtId="199" fontId="18" fillId="33" borderId="0" xfId="0" applyNumberFormat="1" applyFont="1" applyFill="1" applyAlignment="1">
      <alignment horizontal="center" vertical="center" wrapText="1" shrinkToFit="1"/>
    </xf>
    <xf numFmtId="0" fontId="18" fillId="33" borderId="0" xfId="0" applyNumberFormat="1" applyFont="1" applyFill="1" applyAlignment="1">
      <alignment horizontal="center" vertical="center" wrapText="1" shrinkToFit="1"/>
    </xf>
    <xf numFmtId="199" fontId="10" fillId="33" borderId="0" xfId="0" applyNumberFormat="1" applyFont="1" applyFill="1" applyBorder="1" applyAlignment="1">
      <alignment horizontal="left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vertical="center"/>
    </xf>
    <xf numFmtId="0" fontId="11" fillId="33" borderId="17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 vertical="center"/>
    </xf>
    <xf numFmtId="0" fontId="9" fillId="33" borderId="22" xfId="0" applyFont="1" applyFill="1" applyBorder="1" applyAlignment="1">
      <alignment vertical="center"/>
    </xf>
    <xf numFmtId="199" fontId="10" fillId="33" borderId="0" xfId="0" applyNumberFormat="1" applyFont="1" applyFill="1" applyBorder="1" applyAlignment="1">
      <alignment horizontal="justify" vertical="center" wrapText="1"/>
    </xf>
    <xf numFmtId="199" fontId="11" fillId="33" borderId="17" xfId="0" applyNumberFormat="1" applyFont="1" applyFill="1" applyBorder="1" applyAlignment="1">
      <alignment horizontal="center" vertical="center" wrapText="1"/>
    </xf>
    <xf numFmtId="199" fontId="11" fillId="33" borderId="17" xfId="0" applyNumberFormat="1" applyFont="1" applyFill="1" applyBorder="1" applyAlignment="1">
      <alignment horizontal="center" vertical="center"/>
    </xf>
    <xf numFmtId="199" fontId="8" fillId="33" borderId="22" xfId="0" applyNumberFormat="1" applyFont="1" applyFill="1" applyBorder="1" applyAlignment="1">
      <alignment horizontal="center" vertical="center" wrapText="1"/>
    </xf>
    <xf numFmtId="199" fontId="9" fillId="33" borderId="22" xfId="0" applyNumberFormat="1" applyFont="1" applyFill="1" applyBorder="1" applyAlignment="1">
      <alignment vertical="center"/>
    </xf>
    <xf numFmtId="199" fontId="14" fillId="33" borderId="0" xfId="0" applyNumberFormat="1" applyFont="1" applyFill="1" applyBorder="1" applyAlignment="1">
      <alignment horizontal="center" vertical="center" wrapText="1"/>
    </xf>
    <xf numFmtId="199" fontId="12" fillId="33" borderId="0" xfId="0" applyNumberFormat="1" applyFont="1" applyFill="1" applyAlignment="1">
      <alignment vertical="center"/>
    </xf>
    <xf numFmtId="199" fontId="15" fillId="0" borderId="0" xfId="0" applyNumberFormat="1" applyFont="1" applyFill="1" applyBorder="1" applyAlignment="1">
      <alignment horizontal="center" vertical="center"/>
    </xf>
    <xf numFmtId="199" fontId="8" fillId="33" borderId="22" xfId="0" applyNumberFormat="1" applyFont="1" applyFill="1" applyBorder="1" applyAlignment="1">
      <alignment horizontal="center" vertical="center"/>
    </xf>
    <xf numFmtId="199" fontId="15" fillId="0" borderId="0" xfId="0" applyNumberFormat="1" applyFont="1" applyFill="1" applyAlignment="1">
      <alignment horizontal="center" vertical="center"/>
    </xf>
    <xf numFmtId="199" fontId="12" fillId="33" borderId="17" xfId="0" applyNumberFormat="1" applyFont="1" applyFill="1" applyBorder="1" applyAlignment="1">
      <alignment horizontal="center" vertical="center"/>
    </xf>
    <xf numFmtId="199" fontId="15" fillId="33" borderId="0" xfId="0" applyNumberFormat="1" applyFont="1" applyFill="1" applyAlignment="1">
      <alignment horizontal="center" vertical="center"/>
    </xf>
    <xf numFmtId="199" fontId="14" fillId="33" borderId="0" xfId="0" applyNumberFormat="1" applyFont="1" applyFill="1" applyBorder="1" applyAlignment="1">
      <alignment horizontal="center" vertical="center"/>
    </xf>
    <xf numFmtId="199" fontId="12" fillId="33" borderId="0" xfId="0" applyNumberFormat="1" applyFont="1" applyFill="1" applyBorder="1" applyAlignment="1">
      <alignment horizontal="center" vertical="center"/>
    </xf>
    <xf numFmtId="199" fontId="9" fillId="33" borderId="22" xfId="0" applyNumberFormat="1" applyFont="1" applyFill="1" applyBorder="1" applyAlignment="1">
      <alignment horizontal="center" vertical="center"/>
    </xf>
    <xf numFmtId="203" fontId="7" fillId="33" borderId="0" xfId="0" applyNumberFormat="1" applyFont="1" applyFill="1" applyBorder="1" applyAlignment="1">
      <alignment horizontal="right" vertical="center" wrapText="1"/>
    </xf>
    <xf numFmtId="203" fontId="41" fillId="33" borderId="0" xfId="0" applyNumberFormat="1" applyFont="1" applyFill="1" applyBorder="1" applyAlignment="1" applyProtection="1">
      <alignment horizontal="right" vertical="center"/>
      <protection locked="0"/>
    </xf>
    <xf numFmtId="203" fontId="7" fillId="33" borderId="0" xfId="0" applyNumberFormat="1" applyFont="1" applyFill="1" applyBorder="1" applyAlignment="1" applyProtection="1">
      <alignment horizontal="right" vertical="center"/>
      <protection locked="0"/>
    </xf>
    <xf numFmtId="199" fontId="7" fillId="33" borderId="0" xfId="0" applyNumberFormat="1" applyFont="1" applyFill="1" applyBorder="1" applyAlignment="1" applyProtection="1">
      <alignment horizontal="right" vertical="center"/>
      <protection locked="0"/>
    </xf>
    <xf numFmtId="199" fontId="7" fillId="33" borderId="0" xfId="0" applyNumberFormat="1" applyFont="1" applyFill="1" applyBorder="1" applyAlignment="1" applyProtection="1">
      <alignment horizontal="left" vertical="center"/>
      <protection locked="0"/>
    </xf>
    <xf numFmtId="199" fontId="23" fillId="33" borderId="0" xfId="0" applyNumberFormat="1" applyFont="1" applyFill="1" applyBorder="1" applyAlignment="1">
      <alignment vertical="center"/>
    </xf>
    <xf numFmtId="203" fontId="41" fillId="33" borderId="0" xfId="0" applyNumberFormat="1" applyFont="1" applyFill="1" applyBorder="1" applyAlignment="1" applyProtection="1">
      <alignment vertical="center"/>
      <protection locked="0"/>
    </xf>
    <xf numFmtId="203" fontId="7" fillId="33" borderId="0" xfId="0" applyNumberFormat="1" applyFont="1" applyFill="1" applyBorder="1" applyAlignment="1" applyProtection="1">
      <alignment vertical="center"/>
      <protection locked="0"/>
    </xf>
    <xf numFmtId="199" fontId="11" fillId="33" borderId="19" xfId="0" applyNumberFormat="1" applyFont="1" applyFill="1" applyBorder="1" applyAlignment="1">
      <alignment horizontal="right" vertical="center"/>
    </xf>
    <xf numFmtId="203" fontId="12" fillId="33" borderId="0" xfId="0" applyNumberFormat="1" applyFont="1" applyFill="1" applyBorder="1" applyAlignment="1">
      <alignment horizontal="right" vertical="center"/>
    </xf>
    <xf numFmtId="199" fontId="11" fillId="33" borderId="0" xfId="0" applyNumberFormat="1" applyFont="1" applyFill="1" applyBorder="1" applyAlignment="1">
      <alignment/>
    </xf>
    <xf numFmtId="199" fontId="22" fillId="33" borderId="0" xfId="0" applyNumberFormat="1" applyFont="1" applyFill="1" applyAlignment="1">
      <alignment vertical="center"/>
    </xf>
    <xf numFmtId="203" fontId="12" fillId="35" borderId="0" xfId="0" applyNumberFormat="1" applyFont="1" applyFill="1" applyBorder="1" applyAlignment="1">
      <alignment horizontal="left"/>
    </xf>
    <xf numFmtId="199" fontId="68" fillId="33" borderId="0" xfId="0" applyNumberFormat="1" applyFont="1" applyFill="1" applyAlignment="1">
      <alignment vertical="center"/>
    </xf>
    <xf numFmtId="199" fontId="69" fillId="33" borderId="0" xfId="0" applyNumberFormat="1" applyFont="1" applyFill="1" applyBorder="1" applyAlignment="1">
      <alignment horizontal="left" vertical="center"/>
    </xf>
    <xf numFmtId="199" fontId="42" fillId="33" borderId="0" xfId="0" applyNumberFormat="1" applyFont="1" applyFill="1" applyBorder="1" applyAlignment="1">
      <alignment horizontal="center" vertical="center" wrapText="1"/>
    </xf>
    <xf numFmtId="199" fontId="15" fillId="33" borderId="0" xfId="0" applyNumberFormat="1" applyFont="1" applyFill="1" applyBorder="1" applyAlignment="1">
      <alignment horizontal="center" vertical="center"/>
    </xf>
    <xf numFmtId="199" fontId="24" fillId="0" borderId="0" xfId="0" applyNumberFormat="1" applyFont="1" applyAlignment="1">
      <alignment horizontal="center" vertical="center"/>
    </xf>
    <xf numFmtId="199" fontId="7" fillId="36" borderId="0" xfId="0" applyNumberFormat="1" applyFont="1" applyFill="1" applyAlignment="1">
      <alignment vertical="center"/>
    </xf>
    <xf numFmtId="199" fontId="11" fillId="36" borderId="0" xfId="0" applyNumberFormat="1" applyFont="1" applyFill="1" applyAlignment="1">
      <alignment vertical="center"/>
    </xf>
    <xf numFmtId="199" fontId="10" fillId="33" borderId="0" xfId="0" applyNumberFormat="1" applyFont="1" applyFill="1" applyAlignment="1">
      <alignment horizontal="left" vertical="center" wrapText="1"/>
    </xf>
    <xf numFmtId="199" fontId="11" fillId="36" borderId="0" xfId="0" applyNumberFormat="1" applyFont="1" applyFill="1" applyBorder="1" applyAlignment="1">
      <alignment vertical="center"/>
    </xf>
    <xf numFmtId="199" fontId="15" fillId="33" borderId="18" xfId="0" applyNumberFormat="1" applyFont="1" applyFill="1" applyBorder="1" applyAlignment="1">
      <alignment horizontal="right" vertical="center" wrapText="1"/>
    </xf>
    <xf numFmtId="199" fontId="15" fillId="36" borderId="0" xfId="0" applyNumberFormat="1" applyFont="1" applyFill="1" applyBorder="1" applyAlignment="1">
      <alignment horizontal="right" vertical="center" wrapText="1"/>
    </xf>
    <xf numFmtId="199" fontId="11" fillId="36" borderId="0" xfId="0" applyNumberFormat="1" applyFont="1" applyFill="1" applyBorder="1" applyAlignment="1">
      <alignment horizontal="right" vertical="center" wrapText="1"/>
    </xf>
    <xf numFmtId="199" fontId="15" fillId="33" borderId="19" xfId="0" applyNumberFormat="1" applyFont="1" applyFill="1" applyBorder="1" applyAlignment="1">
      <alignment horizontal="right" wrapText="1"/>
    </xf>
    <xf numFmtId="199" fontId="15" fillId="36" borderId="0" xfId="0" applyNumberFormat="1" applyFont="1" applyFill="1" applyBorder="1" applyAlignment="1">
      <alignment horizontal="right" wrapText="1"/>
    </xf>
    <xf numFmtId="199" fontId="15" fillId="33" borderId="19" xfId="0" applyNumberFormat="1" applyFont="1" applyFill="1" applyBorder="1" applyAlignment="1">
      <alignment horizontal="left" wrapText="1"/>
    </xf>
    <xf numFmtId="199" fontId="11" fillId="33" borderId="0" xfId="0" applyNumberFormat="1" applyFont="1" applyFill="1" applyBorder="1" applyAlignment="1">
      <alignment horizontal="right" wrapText="1"/>
    </xf>
    <xf numFmtId="199" fontId="22" fillId="33" borderId="0" xfId="0" applyNumberFormat="1" applyFont="1" applyFill="1" applyBorder="1" applyAlignment="1">
      <alignment vertical="center"/>
    </xf>
    <xf numFmtId="199" fontId="22" fillId="33" borderId="0" xfId="0" applyNumberFormat="1" applyFont="1" applyFill="1" applyBorder="1" applyAlignment="1">
      <alignment horizontal="right" vertical="center" wrapText="1"/>
    </xf>
    <xf numFmtId="199" fontId="15" fillId="33" borderId="0" xfId="0" applyNumberFormat="1" applyFont="1" applyFill="1" applyBorder="1" applyAlignment="1">
      <alignment/>
    </xf>
    <xf numFmtId="199" fontId="15" fillId="33" borderId="21" xfId="0" applyNumberFormat="1" applyFont="1" applyFill="1" applyBorder="1" applyAlignment="1">
      <alignment horizontal="right" wrapText="1"/>
    </xf>
    <xf numFmtId="199" fontId="15" fillId="33" borderId="21" xfId="0" applyNumberFormat="1" applyFont="1" applyFill="1" applyBorder="1" applyAlignment="1">
      <alignment horizontal="left" vertical="center" wrapText="1"/>
    </xf>
    <xf numFmtId="199" fontId="43" fillId="33" borderId="0" xfId="0" applyNumberFormat="1" applyFont="1" applyFill="1" applyBorder="1" applyAlignment="1">
      <alignment horizontal="right" vertical="center" wrapText="1"/>
    </xf>
    <xf numFmtId="199" fontId="25" fillId="33" borderId="0" xfId="0" applyNumberFormat="1" applyFont="1" applyFill="1" applyBorder="1" applyAlignment="1">
      <alignment horizontal="center" vertical="center" wrapText="1"/>
    </xf>
    <xf numFmtId="199" fontId="25" fillId="36" borderId="0" xfId="0" applyNumberFormat="1" applyFont="1" applyFill="1" applyBorder="1" applyAlignment="1">
      <alignment horizontal="center" vertical="center" wrapText="1"/>
    </xf>
    <xf numFmtId="199" fontId="14" fillId="36" borderId="0" xfId="0" applyNumberFormat="1" applyFont="1" applyFill="1" applyBorder="1" applyAlignment="1">
      <alignment horizontal="center" vertical="center" wrapText="1"/>
    </xf>
    <xf numFmtId="199" fontId="8" fillId="33" borderId="0" xfId="0" applyNumberFormat="1" applyFont="1" applyFill="1" applyBorder="1" applyAlignment="1">
      <alignment horizontal="center" vertical="center" wrapText="1"/>
    </xf>
    <xf numFmtId="199" fontId="12" fillId="36" borderId="0" xfId="0" applyNumberFormat="1" applyFont="1" applyFill="1" applyAlignment="1">
      <alignment vertical="center"/>
    </xf>
    <xf numFmtId="199" fontId="11" fillId="33" borderId="17" xfId="0" applyNumberFormat="1" applyFont="1" applyFill="1" applyBorder="1" applyAlignment="1">
      <alignment vertical="center"/>
    </xf>
    <xf numFmtId="199" fontId="12" fillId="36" borderId="0" xfId="0" applyNumberFormat="1" applyFont="1" applyFill="1" applyAlignment="1">
      <alignment vertical="center"/>
    </xf>
    <xf numFmtId="199" fontId="14" fillId="36" borderId="0" xfId="0" applyNumberFormat="1" applyFont="1" applyFill="1" applyBorder="1" applyAlignment="1">
      <alignment horizontal="center" vertical="center" wrapText="1"/>
    </xf>
    <xf numFmtId="199" fontId="7" fillId="36" borderId="0" xfId="0" applyNumberFormat="1" applyFont="1" applyFill="1" applyBorder="1" applyAlignment="1" applyProtection="1">
      <alignment horizontal="right" vertical="center"/>
      <protection locked="0"/>
    </xf>
    <xf numFmtId="199" fontId="6" fillId="33" borderId="0" xfId="0" applyNumberFormat="1" applyFont="1" applyFill="1" applyBorder="1" applyAlignment="1">
      <alignment horizontal="left" vertical="center" wrapText="1"/>
    </xf>
    <xf numFmtId="199" fontId="20" fillId="33" borderId="0" xfId="0" applyNumberFormat="1" applyFont="1" applyFill="1" applyBorder="1" applyAlignment="1" applyProtection="1">
      <alignment horizontal="right" vertical="center"/>
      <protection locked="0"/>
    </xf>
    <xf numFmtId="199" fontId="20" fillId="36" borderId="0" xfId="0" applyNumberFormat="1" applyFont="1" applyFill="1" applyBorder="1" applyAlignment="1" applyProtection="1">
      <alignment horizontal="right" vertical="center"/>
      <protection locked="0"/>
    </xf>
    <xf numFmtId="199" fontId="20" fillId="33" borderId="0" xfId="0" applyNumberFormat="1" applyFont="1" applyFill="1" applyBorder="1" applyAlignment="1">
      <alignment horizontal="left" vertical="center" wrapText="1"/>
    </xf>
    <xf numFmtId="199" fontId="15" fillId="36" borderId="0" xfId="0" applyNumberFormat="1" applyFont="1" applyFill="1" applyBorder="1" applyAlignment="1" applyProtection="1">
      <alignment horizontal="right" vertical="center"/>
      <protection locked="0"/>
    </xf>
    <xf numFmtId="199" fontId="11" fillId="36" borderId="0" xfId="0" applyNumberFormat="1" applyFont="1" applyFill="1" applyBorder="1" applyAlignment="1" applyProtection="1">
      <alignment horizontal="right" vertical="center"/>
      <protection locked="0"/>
    </xf>
    <xf numFmtId="199" fontId="15" fillId="0" borderId="20" xfId="0" applyNumberFormat="1" applyFont="1" applyFill="1" applyBorder="1" applyAlignment="1" applyProtection="1">
      <alignment horizontal="right" vertical="center"/>
      <protection locked="0"/>
    </xf>
    <xf numFmtId="199" fontId="11" fillId="33" borderId="0" xfId="0" applyNumberFormat="1" applyFont="1" applyFill="1" applyAlignment="1" applyProtection="1">
      <alignment horizontal="right" vertical="center"/>
      <protection locked="0"/>
    </xf>
    <xf numFmtId="199" fontId="11" fillId="36" borderId="0" xfId="0" applyNumberFormat="1" applyFont="1" applyFill="1" applyAlignment="1" applyProtection="1">
      <alignment horizontal="right" vertical="center"/>
      <protection locked="0"/>
    </xf>
    <xf numFmtId="199" fontId="43" fillId="33" borderId="0" xfId="0" applyNumberFormat="1" applyFont="1" applyFill="1" applyBorder="1" applyAlignment="1" applyProtection="1">
      <alignment horizontal="right" vertical="center"/>
      <protection locked="0"/>
    </xf>
    <xf numFmtId="199" fontId="43" fillId="36" borderId="0" xfId="0" applyNumberFormat="1" applyFont="1" applyFill="1" applyBorder="1" applyAlignment="1" applyProtection="1">
      <alignment horizontal="right" vertical="center"/>
      <protection locked="0"/>
    </xf>
    <xf numFmtId="199" fontId="22" fillId="33" borderId="0" xfId="0" applyNumberFormat="1" applyFont="1" applyFill="1" applyBorder="1" applyAlignment="1" applyProtection="1">
      <alignment horizontal="right" vertical="center"/>
      <protection locked="0"/>
    </xf>
    <xf numFmtId="199" fontId="15" fillId="33" borderId="19" xfId="0" applyNumberFormat="1" applyFont="1" applyFill="1" applyBorder="1" applyAlignment="1" applyProtection="1">
      <alignment horizontal="right"/>
      <protection locked="0"/>
    </xf>
    <xf numFmtId="199" fontId="15" fillId="36" borderId="0" xfId="0" applyNumberFormat="1" applyFont="1" applyFill="1" applyBorder="1" applyAlignment="1" applyProtection="1">
      <alignment horizontal="right"/>
      <protection locked="0"/>
    </xf>
    <xf numFmtId="199" fontId="9" fillId="33" borderId="0" xfId="0" applyNumberFormat="1" applyFont="1" applyFill="1" applyAlignment="1">
      <alignment vertical="center"/>
    </xf>
    <xf numFmtId="199" fontId="9" fillId="33" borderId="0" xfId="0" applyNumberFormat="1" applyFont="1" applyFill="1" applyBorder="1" applyAlignment="1">
      <alignment vertical="center"/>
    </xf>
    <xf numFmtId="199" fontId="44" fillId="33" borderId="0" xfId="0" applyNumberFormat="1" applyFont="1" applyFill="1" applyBorder="1" applyAlignment="1">
      <alignment horizontal="center" vertical="center" wrapText="1"/>
    </xf>
    <xf numFmtId="199" fontId="8" fillId="33" borderId="0" xfId="0" applyNumberFormat="1" applyFont="1" applyFill="1" applyBorder="1" applyAlignment="1">
      <alignment horizontal="left" vertical="center"/>
    </xf>
    <xf numFmtId="199" fontId="15" fillId="33" borderId="17" xfId="0" applyNumberFormat="1" applyFont="1" applyFill="1" applyBorder="1" applyAlignment="1">
      <alignment horizontal="center" vertical="center" wrapText="1"/>
    </xf>
    <xf numFmtId="199" fontId="12" fillId="0" borderId="0" xfId="0" applyNumberFormat="1" applyFont="1" applyBorder="1" applyAlignment="1">
      <alignment vertical="center"/>
    </xf>
    <xf numFmtId="199" fontId="10" fillId="33" borderId="0" xfId="0" applyNumberFormat="1" applyFont="1" applyFill="1" applyAlignment="1">
      <alignment/>
    </xf>
    <xf numFmtId="199" fontId="14" fillId="33" borderId="0" xfId="0" applyNumberFormat="1" applyFont="1" applyFill="1" applyBorder="1" applyAlignment="1" applyProtection="1">
      <alignment horizontal="right" vertical="center"/>
      <protection locked="0"/>
    </xf>
    <xf numFmtId="199" fontId="15" fillId="33" borderId="18" xfId="0" applyNumberFormat="1" applyFont="1" applyFill="1" applyBorder="1" applyAlignment="1">
      <alignment horizontal="right" wrapText="1"/>
    </xf>
    <xf numFmtId="199" fontId="6" fillId="33" borderId="0" xfId="0" applyNumberFormat="1" applyFont="1" applyFill="1" applyBorder="1" applyAlignment="1">
      <alignment horizontal="left" wrapText="1"/>
    </xf>
    <xf numFmtId="199" fontId="11" fillId="33" borderId="0" xfId="0" applyNumberFormat="1" applyFont="1" applyFill="1" applyBorder="1" applyAlignment="1" applyProtection="1">
      <alignment horizontal="right"/>
      <protection locked="0"/>
    </xf>
    <xf numFmtId="199" fontId="7" fillId="33" borderId="0" xfId="0" applyNumberFormat="1" applyFont="1" applyFill="1" applyBorder="1" applyAlignment="1">
      <alignment horizontal="right" wrapText="1"/>
    </xf>
    <xf numFmtId="199" fontId="7" fillId="33" borderId="0" xfId="0" applyNumberFormat="1" applyFont="1" applyFill="1" applyBorder="1" applyAlignment="1" applyProtection="1">
      <alignment horizontal="right"/>
      <protection locked="0"/>
    </xf>
    <xf numFmtId="199" fontId="15" fillId="33" borderId="17" xfId="0" applyNumberFormat="1" applyFont="1" applyFill="1" applyBorder="1" applyAlignment="1">
      <alignment vertical="center"/>
    </xf>
    <xf numFmtId="199" fontId="15" fillId="33" borderId="17" xfId="0" applyNumberFormat="1" applyFont="1" applyFill="1" applyBorder="1" applyAlignment="1">
      <alignment horizontal="left" vertical="center" wrapText="1"/>
    </xf>
    <xf numFmtId="199" fontId="22" fillId="33" borderId="0" xfId="0" applyNumberFormat="1" applyFont="1" applyFill="1" applyBorder="1" applyAlignment="1">
      <alignment horizontal="left" vertical="center" wrapText="1"/>
    </xf>
    <xf numFmtId="199" fontId="6" fillId="33" borderId="0" xfId="0" applyNumberFormat="1" applyFont="1" applyFill="1" applyBorder="1" applyAlignment="1">
      <alignment horizontal="center" vertical="center" wrapText="1"/>
    </xf>
    <xf numFmtId="199" fontId="12" fillId="0" borderId="0" xfId="0" applyNumberFormat="1" applyFont="1" applyFill="1" applyBorder="1" applyAlignment="1">
      <alignment horizontal="right" vertical="center" wrapText="1"/>
    </xf>
    <xf numFmtId="199" fontId="10" fillId="33" borderId="0" xfId="0" applyNumberFormat="1" applyFont="1" applyFill="1" applyAlignment="1">
      <alignment horizontal="left" wrapText="1"/>
    </xf>
    <xf numFmtId="199" fontId="14" fillId="0" borderId="0" xfId="0" applyNumberFormat="1" applyFont="1" applyFill="1" applyBorder="1" applyAlignment="1" applyProtection="1">
      <alignment horizontal="right" vertical="center"/>
      <protection locked="0"/>
    </xf>
    <xf numFmtId="199" fontId="12" fillId="0" borderId="0" xfId="0" applyNumberFormat="1" applyFont="1" applyFill="1" applyBorder="1" applyAlignment="1" applyProtection="1">
      <alignment horizontal="right" vertical="center"/>
      <protection locked="0"/>
    </xf>
    <xf numFmtId="199" fontId="7" fillId="33" borderId="0" xfId="0" applyNumberFormat="1" applyFont="1" applyFill="1" applyAlignment="1">
      <alignment vertical="top"/>
    </xf>
    <xf numFmtId="199" fontId="12" fillId="33" borderId="0" xfId="0" applyNumberFormat="1" applyFont="1" applyFill="1" applyBorder="1" applyAlignment="1" applyProtection="1">
      <alignment horizontal="right" vertical="top"/>
      <protection locked="0"/>
    </xf>
    <xf numFmtId="199" fontId="14" fillId="33" borderId="0" xfId="0" applyNumberFormat="1" applyFont="1" applyFill="1" applyBorder="1" applyAlignment="1">
      <alignment horizontal="right" vertical="center" wrapText="1"/>
    </xf>
    <xf numFmtId="199" fontId="12" fillId="33" borderId="0" xfId="0" applyNumberFormat="1" applyFont="1" applyFill="1" applyAlignment="1">
      <alignment horizontal="right" vertical="center"/>
    </xf>
    <xf numFmtId="199" fontId="7" fillId="33" borderId="0" xfId="0" applyNumberFormat="1" applyFont="1" applyFill="1" applyBorder="1" applyAlignment="1">
      <alignment horizontal="centerContinuous" vertical="center"/>
    </xf>
    <xf numFmtId="199" fontId="45" fillId="33" borderId="0" xfId="0" applyNumberFormat="1" applyFont="1" applyFill="1" applyAlignment="1">
      <alignment vertical="center"/>
    </xf>
    <xf numFmtId="199" fontId="17" fillId="33" borderId="0" xfId="0" applyNumberFormat="1" applyFont="1" applyFill="1" applyAlignment="1">
      <alignment vertical="center"/>
    </xf>
    <xf numFmtId="199" fontId="20" fillId="33" borderId="0" xfId="0" applyNumberFormat="1" applyFont="1" applyFill="1" applyAlignment="1">
      <alignment vertical="center"/>
    </xf>
    <xf numFmtId="199" fontId="46" fillId="33" borderId="18" xfId="0" applyNumberFormat="1" applyFont="1" applyFill="1" applyBorder="1" applyAlignment="1">
      <alignment vertical="center"/>
    </xf>
    <xf numFmtId="199" fontId="46" fillId="33" borderId="20" xfId="0" applyNumberFormat="1" applyFont="1" applyFill="1" applyBorder="1" applyAlignment="1">
      <alignment vertical="center"/>
    </xf>
    <xf numFmtId="199" fontId="11" fillId="33" borderId="0" xfId="0" applyNumberFormat="1" applyFont="1" applyFill="1" applyAlignment="1">
      <alignment vertical="center" wrapText="1"/>
    </xf>
    <xf numFmtId="199" fontId="15" fillId="33" borderId="2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99" fontId="20" fillId="0" borderId="0" xfId="0" applyNumberFormat="1" applyFont="1" applyAlignment="1">
      <alignment vertical="center"/>
    </xf>
    <xf numFmtId="199" fontId="14" fillId="33" borderId="13" xfId="0" applyNumberFormat="1" applyFont="1" applyFill="1" applyBorder="1" applyAlignment="1">
      <alignment horizontal="center" vertical="center" textRotation="90" wrapText="1"/>
    </xf>
    <xf numFmtId="199" fontId="45" fillId="33" borderId="0" xfId="0" applyNumberFormat="1" applyFont="1" applyFill="1" applyAlignment="1">
      <alignment vertical="center" textRotation="90"/>
    </xf>
    <xf numFmtId="199" fontId="12" fillId="33" borderId="22" xfId="0" applyNumberFormat="1" applyFont="1" applyFill="1" applyBorder="1" applyAlignment="1">
      <alignment vertical="center" textRotation="90"/>
    </xf>
    <xf numFmtId="0" fontId="0" fillId="0" borderId="22" xfId="0" applyBorder="1" applyAlignment="1">
      <alignment horizontal="center" vertical="center" wrapText="1"/>
    </xf>
    <xf numFmtId="199" fontId="14" fillId="33" borderId="22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12" fillId="0" borderId="22" xfId="0" applyFont="1" applyBorder="1" applyAlignment="1">
      <alignment vertical="center"/>
    </xf>
    <xf numFmtId="199" fontId="7" fillId="33" borderId="0" xfId="0" applyNumberFormat="1" applyFont="1" applyFill="1" applyBorder="1" applyAlignment="1">
      <alignment horizontal="center" vertical="center"/>
    </xf>
    <xf numFmtId="199" fontId="10" fillId="33" borderId="0" xfId="0" applyNumberFormat="1" applyFont="1" applyFill="1" applyAlignment="1" applyProtection="1">
      <alignment horizontal="center" vertical="center"/>
      <protection locked="0"/>
    </xf>
    <xf numFmtId="199" fontId="10" fillId="33" borderId="0" xfId="0" applyNumberFormat="1" applyFont="1" applyFill="1" applyBorder="1" applyAlignment="1" applyProtection="1">
      <alignment horizontal="center" vertical="center"/>
      <protection locked="0"/>
    </xf>
    <xf numFmtId="199" fontId="7" fillId="33" borderId="0" xfId="0" applyNumberFormat="1" applyFont="1" applyFill="1" applyAlignment="1" applyProtection="1">
      <alignment horizontal="center" vertical="center"/>
      <protection locked="0"/>
    </xf>
    <xf numFmtId="199" fontId="7" fillId="33" borderId="0" xfId="0" applyNumberFormat="1" applyFont="1" applyFill="1" applyBorder="1" applyAlignment="1" applyProtection="1">
      <alignment horizontal="center" vertical="center"/>
      <protection locked="0"/>
    </xf>
    <xf numFmtId="199" fontId="10" fillId="33" borderId="0" xfId="0" applyNumberFormat="1" applyFont="1" applyFill="1" applyBorder="1" applyAlignment="1" applyProtection="1">
      <alignment vertical="center"/>
      <protection locked="0"/>
    </xf>
    <xf numFmtId="199" fontId="11" fillId="33" borderId="0" xfId="0" applyNumberFormat="1" applyFont="1" applyFill="1" applyBorder="1" applyAlignment="1" applyProtection="1">
      <alignment horizontal="right" vertical="top"/>
      <protection locked="0"/>
    </xf>
    <xf numFmtId="199" fontId="11" fillId="33" borderId="0" xfId="0" applyNumberFormat="1" applyFont="1" applyFill="1" applyBorder="1" applyAlignment="1">
      <alignment horizontal="left" vertical="top" wrapText="1"/>
    </xf>
    <xf numFmtId="0" fontId="47" fillId="0" borderId="0" xfId="0" applyFont="1" applyAlignment="1">
      <alignment vertical="top"/>
    </xf>
    <xf numFmtId="199" fontId="7" fillId="33" borderId="0" xfId="0" applyNumberFormat="1" applyFont="1" applyFill="1" applyBorder="1" applyAlignment="1">
      <alignment horizontal="left" vertical="top" wrapText="1"/>
    </xf>
    <xf numFmtId="199" fontId="48" fillId="33" borderId="0" xfId="0" applyNumberFormat="1" applyFont="1" applyFill="1" applyAlignment="1">
      <alignment vertical="center"/>
    </xf>
    <xf numFmtId="199" fontId="48" fillId="33" borderId="0" xfId="0" applyNumberFormat="1" applyFont="1" applyFill="1" applyBorder="1" applyAlignment="1" applyProtection="1">
      <alignment horizontal="right" vertical="top"/>
      <protection locked="0"/>
    </xf>
    <xf numFmtId="199" fontId="48" fillId="33" borderId="0" xfId="0" applyNumberFormat="1" applyFont="1" applyFill="1" applyBorder="1" applyAlignment="1">
      <alignment horizontal="left" vertical="top" wrapText="1"/>
    </xf>
    <xf numFmtId="199" fontId="10" fillId="33" borderId="0" xfId="0" applyNumberFormat="1" applyFont="1" applyFill="1" applyBorder="1" applyAlignment="1">
      <alignment horizontal="left" vertical="top"/>
    </xf>
    <xf numFmtId="199" fontId="49" fillId="33" borderId="0" xfId="0" applyNumberFormat="1" applyFont="1" applyFill="1" applyAlignment="1">
      <alignment vertical="center"/>
    </xf>
    <xf numFmtId="199" fontId="49" fillId="33" borderId="0" xfId="0" applyNumberFormat="1" applyFont="1" applyFill="1" applyBorder="1" applyAlignment="1" applyProtection="1">
      <alignment horizontal="right" vertical="top"/>
      <protection locked="0"/>
    </xf>
    <xf numFmtId="199" fontId="49" fillId="33" borderId="0" xfId="0" applyNumberFormat="1" applyFont="1" applyFill="1" applyBorder="1" applyAlignment="1">
      <alignment horizontal="left" vertical="top" wrapText="1"/>
    </xf>
    <xf numFmtId="199" fontId="15" fillId="33" borderId="20" xfId="0" applyNumberFormat="1" applyFont="1" applyFill="1" applyBorder="1" applyAlignment="1" applyProtection="1">
      <alignment horizontal="right" vertical="top"/>
      <protection locked="0"/>
    </xf>
    <xf numFmtId="199" fontId="15" fillId="33" borderId="0" xfId="0" applyNumberFormat="1" applyFont="1" applyFill="1" applyBorder="1" applyAlignment="1" applyProtection="1">
      <alignment horizontal="right" vertical="top"/>
      <protection locked="0"/>
    </xf>
    <xf numFmtId="199" fontId="15" fillId="33" borderId="0" xfId="0" applyNumberFormat="1" applyFont="1" applyFill="1" applyBorder="1" applyAlignment="1">
      <alignment horizontal="left" vertical="top" wrapText="1"/>
    </xf>
    <xf numFmtId="199" fontId="15" fillId="33" borderId="20" xfId="0" applyNumberFormat="1" applyFont="1" applyFill="1" applyBorder="1" applyAlignment="1">
      <alignment horizontal="left" vertical="top" wrapText="1"/>
    </xf>
    <xf numFmtId="0" fontId="50" fillId="0" borderId="0" xfId="0" applyFont="1" applyAlignment="1">
      <alignment horizontal="center" vertical="top"/>
    </xf>
    <xf numFmtId="199" fontId="8" fillId="33" borderId="0" xfId="0" applyNumberFormat="1" applyFont="1" applyFill="1" applyBorder="1" applyAlignment="1">
      <alignment horizontal="center" vertical="top" wrapText="1"/>
    </xf>
    <xf numFmtId="199" fontId="15" fillId="33" borderId="18" xfId="0" applyNumberFormat="1" applyFont="1" applyFill="1" applyBorder="1" applyAlignment="1" applyProtection="1">
      <alignment horizontal="right" vertical="top"/>
      <protection locked="0"/>
    </xf>
    <xf numFmtId="199" fontId="15" fillId="33" borderId="18" xfId="0" applyNumberFormat="1" applyFont="1" applyFill="1" applyBorder="1" applyAlignment="1">
      <alignment horizontal="left" vertical="top" wrapText="1"/>
    </xf>
    <xf numFmtId="199" fontId="14" fillId="33" borderId="0" xfId="0" applyNumberFormat="1" applyFont="1" applyFill="1" applyBorder="1" applyAlignment="1">
      <alignment horizontal="left" vertical="center" wrapText="1"/>
    </xf>
    <xf numFmtId="199" fontId="15" fillId="0" borderId="19" xfId="0" applyNumberFormat="1" applyFont="1" applyFill="1" applyBorder="1" applyAlignment="1" applyProtection="1">
      <alignment horizontal="right" vertical="center"/>
      <protection locked="0"/>
    </xf>
    <xf numFmtId="0" fontId="50" fillId="0" borderId="0" xfId="0" applyFont="1" applyAlignment="1">
      <alignment horizontal="center" vertical="center" wrapText="1"/>
    </xf>
    <xf numFmtId="199" fontId="8" fillId="33" borderId="0" xfId="0" applyNumberFormat="1" applyFont="1" applyFill="1" applyBorder="1" applyAlignment="1">
      <alignment horizontal="center" vertical="center" wrapText="1"/>
    </xf>
    <xf numFmtId="199" fontId="6" fillId="33" borderId="0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333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4D4D4D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sprawozdania%20gie&#322;dowe\kwartalne\2004\III%20kwarta&#322;%20skonsolidowany\makro%202_SA-QS_2004%203.70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A_1QS_31.03.2011_GK%20Orb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SA-QS"/>
      <sheetName val="Moduł1"/>
    </sheetNames>
    <sheetDataSet>
      <sheetData sheetId="0">
        <row r="84">
          <cell r="C84">
            <v>8</v>
          </cell>
        </row>
        <row r="97">
          <cell r="C97">
            <v>2004</v>
          </cell>
        </row>
        <row r="107">
          <cell r="C107" t="str">
            <v>2nd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K tyt ang publ"/>
      <sheetName val="GK b ang"/>
      <sheetName val=" GK rw ang"/>
      <sheetName val="GK kap ang"/>
      <sheetName val="GK cf a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50"/>
  <sheetViews>
    <sheetView tabSelected="1" view="pageBreakPreview" zoomScale="75" zoomScaleNormal="90" zoomScaleSheetLayoutView="75" zoomScalePageLayoutView="0" workbookViewId="0" topLeftCell="A1">
      <selection activeCell="F44" sqref="F44"/>
    </sheetView>
  </sheetViews>
  <sheetFormatPr defaultColWidth="9.140625" defaultRowHeight="12.75" outlineLevelRow="1"/>
  <cols>
    <col min="1" max="1" width="9.140625" style="3" customWidth="1"/>
    <col min="2" max="2" width="44.8515625" style="3" customWidth="1"/>
    <col min="3" max="3" width="1.28515625" style="3" customWidth="1"/>
    <col min="4" max="4" width="14.140625" style="3" customWidth="1"/>
    <col min="5" max="5" width="0.9921875" style="3" customWidth="1"/>
    <col min="6" max="6" width="14.00390625" style="3" customWidth="1"/>
    <col min="7" max="7" width="1.1484375" style="3" customWidth="1"/>
    <col min="8" max="8" width="14.00390625" style="3" customWidth="1"/>
    <col min="9" max="9" width="0.9921875" style="3" customWidth="1"/>
    <col min="10" max="10" width="14.00390625" style="3" customWidth="1"/>
    <col min="11" max="11" width="10.140625" style="3" customWidth="1"/>
    <col min="12" max="12" width="10.8515625" style="142" customWidth="1"/>
    <col min="13" max="13" width="10.57421875" style="3" bestFit="1" customWidth="1"/>
    <col min="14" max="15" width="10.421875" style="3" bestFit="1" customWidth="1"/>
    <col min="16" max="16" width="10.57421875" style="3" bestFit="1" customWidth="1"/>
    <col min="17" max="17" width="9.421875" style="3" bestFit="1" customWidth="1"/>
    <col min="18" max="16384" width="9.140625" style="3" customWidth="1"/>
  </cols>
  <sheetData>
    <row r="6" spans="2:12" s="3" customFormat="1" ht="20.25">
      <c r="B6" s="250"/>
      <c r="C6" s="250"/>
      <c r="D6" s="250"/>
      <c r="E6" s="250"/>
      <c r="F6" s="250"/>
      <c r="G6" s="250"/>
      <c r="H6" s="250"/>
      <c r="I6" s="250"/>
      <c r="J6" s="250"/>
      <c r="L6" s="142"/>
    </row>
    <row r="7" spans="2:12" s="3" customFormat="1" ht="32.25" customHeight="1">
      <c r="B7" s="250" t="s">
        <v>198</v>
      </c>
      <c r="C7" s="296"/>
      <c r="D7" s="296"/>
      <c r="E7" s="296"/>
      <c r="F7" s="296"/>
      <c r="G7" s="296"/>
      <c r="H7" s="296"/>
      <c r="I7" s="296"/>
      <c r="J7" s="296"/>
      <c r="L7" s="142"/>
    </row>
    <row r="8" spans="2:12" s="3" customFormat="1" ht="14.25">
      <c r="B8" s="143"/>
      <c r="C8" s="143"/>
      <c r="D8" s="143"/>
      <c r="E8" s="143"/>
      <c r="F8" s="143"/>
      <c r="G8" s="143"/>
      <c r="H8" s="143"/>
      <c r="I8" s="143"/>
      <c r="J8" s="143"/>
      <c r="L8" s="142"/>
    </row>
    <row r="9" spans="2:12" s="3" customFormat="1" ht="31.5" customHeight="1">
      <c r="B9" s="251"/>
      <c r="C9" s="251"/>
      <c r="D9" s="251"/>
      <c r="E9" s="251"/>
      <c r="F9" s="251"/>
      <c r="G9" s="251"/>
      <c r="H9" s="251"/>
      <c r="I9" s="251"/>
      <c r="J9" s="251"/>
      <c r="L9" s="142"/>
    </row>
    <row r="10" spans="2:12" s="3" customFormat="1" ht="27.75" customHeight="1">
      <c r="B10" s="246" t="s">
        <v>45</v>
      </c>
      <c r="C10" s="247"/>
      <c r="D10" s="247"/>
      <c r="E10" s="247"/>
      <c r="F10" s="247"/>
      <c r="G10" s="247"/>
      <c r="H10" s="247"/>
      <c r="I10" s="247"/>
      <c r="J10" s="247"/>
      <c r="L10" s="142"/>
    </row>
    <row r="11" spans="2:12" s="3" customFormat="1" ht="19.5" customHeight="1">
      <c r="B11" s="295"/>
      <c r="C11" s="247"/>
      <c r="D11" s="247"/>
      <c r="E11" s="247"/>
      <c r="F11" s="247"/>
      <c r="G11" s="247"/>
      <c r="H11" s="247"/>
      <c r="I11" s="247"/>
      <c r="J11" s="247"/>
      <c r="L11" s="142"/>
    </row>
    <row r="12" spans="2:13" s="3" customFormat="1" ht="27.75" customHeight="1">
      <c r="B12" s="103"/>
      <c r="C12" s="103"/>
      <c r="D12" s="31"/>
      <c r="E12" s="31"/>
      <c r="F12" s="31"/>
      <c r="G12" s="31"/>
      <c r="H12" s="149"/>
      <c r="I12" s="149"/>
      <c r="J12" s="150"/>
      <c r="L12" s="142"/>
      <c r="M12" s="88"/>
    </row>
    <row r="13" spans="2:12" s="3" customFormat="1" ht="15" outlineLevel="1">
      <c r="B13" s="36"/>
      <c r="C13" s="36"/>
      <c r="D13" s="151" t="s">
        <v>57</v>
      </c>
      <c r="E13" s="151"/>
      <c r="F13" s="151"/>
      <c r="G13" s="151"/>
      <c r="H13" s="151" t="s">
        <v>3</v>
      </c>
      <c r="I13" s="151"/>
      <c r="J13" s="151"/>
      <c r="L13" s="7"/>
    </row>
    <row r="14" spans="2:12" s="3" customFormat="1" ht="42" customHeight="1" outlineLevel="1">
      <c r="B14" s="36" t="s">
        <v>44</v>
      </c>
      <c r="C14" s="36"/>
      <c r="D14" s="191" t="s">
        <v>197</v>
      </c>
      <c r="E14" s="294"/>
      <c r="F14" s="191" t="s">
        <v>196</v>
      </c>
      <c r="G14" s="22"/>
      <c r="H14" s="191" t="s">
        <v>197</v>
      </c>
      <c r="I14" s="22"/>
      <c r="J14" s="191" t="s">
        <v>196</v>
      </c>
      <c r="L14" s="203"/>
    </row>
    <row r="15" spans="1:13" s="3" customFormat="1" ht="6.75" customHeight="1" outlineLevel="1">
      <c r="A15" s="31"/>
      <c r="B15" s="36"/>
      <c r="C15" s="36"/>
      <c r="D15" s="164"/>
      <c r="E15" s="164"/>
      <c r="F15" s="164"/>
      <c r="G15" s="164"/>
      <c r="H15" s="164"/>
      <c r="I15" s="164"/>
      <c r="J15" s="164"/>
      <c r="K15" s="31"/>
      <c r="L15" s="293"/>
      <c r="M15" s="292"/>
    </row>
    <row r="16" spans="1:12" s="156" customFormat="1" ht="30" customHeight="1" outlineLevel="1">
      <c r="A16" s="152" t="s">
        <v>195</v>
      </c>
      <c r="B16" s="153"/>
      <c r="C16" s="153"/>
      <c r="D16" s="165"/>
      <c r="E16" s="165"/>
      <c r="F16" s="165"/>
      <c r="G16" s="166"/>
      <c r="H16" s="165"/>
      <c r="I16" s="165"/>
      <c r="J16" s="165"/>
      <c r="K16" s="155"/>
      <c r="L16" s="167"/>
    </row>
    <row r="17" spans="1:13" s="3" customFormat="1" ht="19.5" customHeight="1" outlineLevel="1">
      <c r="A17" s="31"/>
      <c r="B17" s="27" t="s">
        <v>65</v>
      </c>
      <c r="C17" s="27"/>
      <c r="D17" s="25">
        <v>172230</v>
      </c>
      <c r="E17" s="25"/>
      <c r="F17" s="25">
        <v>174159</v>
      </c>
      <c r="G17" s="25"/>
      <c r="H17" s="25">
        <v>43337.023803532786</v>
      </c>
      <c r="I17" s="25"/>
      <c r="J17" s="25">
        <v>43903.04771988202</v>
      </c>
      <c r="K17" s="31"/>
      <c r="L17" s="291"/>
      <c r="M17" s="174"/>
    </row>
    <row r="18" spans="1:13" s="3" customFormat="1" ht="19.5" customHeight="1" outlineLevel="1">
      <c r="A18" s="31"/>
      <c r="B18" s="27" t="s">
        <v>194</v>
      </c>
      <c r="C18" s="27"/>
      <c r="D18" s="25">
        <v>4569</v>
      </c>
      <c r="E18" s="25"/>
      <c r="F18" s="25">
        <v>-9448</v>
      </c>
      <c r="G18" s="25"/>
      <c r="H18" s="25">
        <v>1149.6653414523678</v>
      </c>
      <c r="I18" s="25"/>
      <c r="J18" s="25">
        <v>-2381.7086389876226</v>
      </c>
      <c r="K18" s="31"/>
      <c r="L18" s="163"/>
      <c r="M18" s="290"/>
    </row>
    <row r="19" spans="1:13" s="3" customFormat="1" ht="19.5" customHeight="1" outlineLevel="1">
      <c r="A19" s="30"/>
      <c r="B19" s="27" t="s">
        <v>193</v>
      </c>
      <c r="C19" s="27"/>
      <c r="D19" s="25">
        <v>413</v>
      </c>
      <c r="E19" s="25"/>
      <c r="F19" s="25">
        <v>-13360</v>
      </c>
      <c r="G19" s="25"/>
      <c r="H19" s="25">
        <v>103.9202858436918</v>
      </c>
      <c r="I19" s="25"/>
      <c r="J19" s="25">
        <v>-3367.869116942701</v>
      </c>
      <c r="K19" s="31"/>
      <c r="L19" s="203"/>
      <c r="M19" s="31"/>
    </row>
    <row r="20" spans="1:13" s="3" customFormat="1" ht="30.75" customHeight="1" outlineLevel="1">
      <c r="A20" s="133"/>
      <c r="B20" s="132" t="s">
        <v>192</v>
      </c>
      <c r="C20" s="27"/>
      <c r="D20" s="192">
        <v>407</v>
      </c>
      <c r="E20" s="25"/>
      <c r="F20" s="192">
        <v>-14939</v>
      </c>
      <c r="G20" s="81"/>
      <c r="H20" s="192">
        <v>102.41054803482461</v>
      </c>
      <c r="I20" s="25"/>
      <c r="J20" s="192">
        <v>-3765.912929491543</v>
      </c>
      <c r="K20" s="31"/>
      <c r="L20" s="203"/>
      <c r="M20" s="31"/>
    </row>
    <row r="21" spans="1:12" s="159" customFormat="1" ht="30" customHeight="1" outlineLevel="1">
      <c r="A21" s="152" t="str">
        <f>+'GK cf'!A2</f>
        <v>SKONSOLIDOWANE SPRAWOZDANIE Z PRZEPŁYWÓW PIENIĘŻNYCH </v>
      </c>
      <c r="B21" s="157"/>
      <c r="C21" s="157"/>
      <c r="D21" s="158"/>
      <c r="E21" s="158"/>
      <c r="F21" s="158"/>
      <c r="G21" s="154"/>
      <c r="H21" s="158"/>
      <c r="I21" s="158"/>
      <c r="J21" s="158"/>
      <c r="K21" s="155"/>
      <c r="L21" s="167"/>
    </row>
    <row r="22" spans="1:13" s="4" customFormat="1" ht="30" customHeight="1" outlineLevel="1">
      <c r="A22" s="31"/>
      <c r="B22" s="27" t="s">
        <v>37</v>
      </c>
      <c r="C22" s="27"/>
      <c r="D22" s="25">
        <v>29689</v>
      </c>
      <c r="E22" s="25"/>
      <c r="F22" s="25">
        <v>1517</v>
      </c>
      <c r="G22" s="25"/>
      <c r="H22" s="25">
        <v>7470.434301243017</v>
      </c>
      <c r="I22" s="25"/>
      <c r="J22" s="25">
        <v>382.41447982051477</v>
      </c>
      <c r="K22" s="31"/>
      <c r="L22" s="193"/>
      <c r="M22" s="180"/>
    </row>
    <row r="23" spans="1:13" s="4" customFormat="1" ht="30" customHeight="1" outlineLevel="1">
      <c r="A23" s="31"/>
      <c r="B23" s="27" t="s">
        <v>38</v>
      </c>
      <c r="C23" s="27"/>
      <c r="D23" s="25">
        <v>39517</v>
      </c>
      <c r="E23" s="25"/>
      <c r="F23" s="25">
        <v>-26897</v>
      </c>
      <c r="G23" s="25"/>
      <c r="H23" s="25">
        <v>9943.38483216748</v>
      </c>
      <c r="I23" s="25"/>
      <c r="J23" s="25">
        <v>-6780.357457964657</v>
      </c>
      <c r="K23" s="31"/>
      <c r="L23" s="193"/>
      <c r="M23" s="180"/>
    </row>
    <row r="24" spans="1:13" s="4" customFormat="1" ht="30" customHeight="1" outlineLevel="1">
      <c r="A24" s="31"/>
      <c r="B24" s="27" t="s">
        <v>42</v>
      </c>
      <c r="C24" s="27"/>
      <c r="D24" s="25">
        <v>-6782</v>
      </c>
      <c r="E24" s="25"/>
      <c r="F24" s="25">
        <v>-4866</v>
      </c>
      <c r="G24" s="25"/>
      <c r="H24" s="25">
        <v>-1706.5069699562175</v>
      </c>
      <c r="I24" s="25"/>
      <c r="J24" s="25">
        <v>-1226.6505331619148</v>
      </c>
      <c r="K24" s="31"/>
      <c r="L24" s="193"/>
      <c r="M24" s="180"/>
    </row>
    <row r="25" spans="1:13" s="4" customFormat="1" ht="27" customHeight="1" outlineLevel="1">
      <c r="A25" s="133"/>
      <c r="B25" s="132" t="s">
        <v>46</v>
      </c>
      <c r="C25" s="27"/>
      <c r="D25" s="192">
        <v>62424</v>
      </c>
      <c r="E25" s="25"/>
      <c r="F25" s="192">
        <v>-30246</v>
      </c>
      <c r="G25" s="25"/>
      <c r="H25" s="192">
        <v>15707.312163454279</v>
      </c>
      <c r="I25" s="25"/>
      <c r="J25" s="192">
        <v>-7624.593511306058</v>
      </c>
      <c r="K25" s="31"/>
      <c r="L25" s="203"/>
      <c r="M25" s="30"/>
    </row>
    <row r="26" spans="1:13" s="159" customFormat="1" ht="30" customHeight="1" outlineLevel="1">
      <c r="A26" s="152" t="s">
        <v>191</v>
      </c>
      <c r="B26" s="121"/>
      <c r="C26" s="121"/>
      <c r="D26" s="158"/>
      <c r="E26" s="158"/>
      <c r="F26" s="158"/>
      <c r="G26" s="158"/>
      <c r="H26" s="158"/>
      <c r="I26" s="158"/>
      <c r="J26" s="158"/>
      <c r="K26" s="155"/>
      <c r="L26" s="167"/>
      <c r="M26" s="289"/>
    </row>
    <row r="27" spans="1:13" s="4" customFormat="1" ht="44.25" customHeight="1" outlineLevel="1">
      <c r="A27" s="133"/>
      <c r="B27" s="132" t="s">
        <v>190</v>
      </c>
      <c r="C27" s="27"/>
      <c r="D27" s="222">
        <v>0.008833038811895079</v>
      </c>
      <c r="E27" s="89"/>
      <c r="F27" s="222">
        <v>-0.324218100272483</v>
      </c>
      <c r="G27" s="89"/>
      <c r="H27" s="222">
        <v>0.0022225954435848923</v>
      </c>
      <c r="I27" s="89"/>
      <c r="J27" s="222">
        <v>-0.08173084783394666</v>
      </c>
      <c r="K27" s="31"/>
      <c r="L27" s="173"/>
      <c r="M27" s="288"/>
    </row>
    <row r="28" spans="1:13" s="4" customFormat="1" ht="30" customHeight="1" outlineLevel="1">
      <c r="A28" s="31"/>
      <c r="B28" s="27"/>
      <c r="C28" s="27"/>
      <c r="D28" s="89"/>
      <c r="E28" s="89"/>
      <c r="F28" s="89"/>
      <c r="G28" s="89"/>
      <c r="H28" s="89"/>
      <c r="I28" s="89"/>
      <c r="J28" s="89"/>
      <c r="K28" s="31"/>
      <c r="L28" s="173"/>
      <c r="M28" s="288"/>
    </row>
    <row r="29" spans="1:13" s="4" customFormat="1" ht="23.25" customHeight="1" outlineLevel="1">
      <c r="A29" s="31"/>
      <c r="B29" s="27"/>
      <c r="C29" s="27"/>
      <c r="D29" s="151" t="s">
        <v>57</v>
      </c>
      <c r="E29" s="151"/>
      <c r="F29" s="151"/>
      <c r="G29" s="151"/>
      <c r="H29" s="151" t="s">
        <v>3</v>
      </c>
      <c r="I29" s="151"/>
      <c r="J29" s="151"/>
      <c r="K29" s="31"/>
      <c r="L29" s="173"/>
      <c r="M29" s="288"/>
    </row>
    <row r="30" spans="1:13" s="4" customFormat="1" ht="42" customHeight="1" outlineLevel="1">
      <c r="A30" s="31"/>
      <c r="B30" s="27"/>
      <c r="C30" s="27"/>
      <c r="D30" s="191" t="s">
        <v>189</v>
      </c>
      <c r="E30" s="22"/>
      <c r="F30" s="191" t="s">
        <v>188</v>
      </c>
      <c r="G30" s="22"/>
      <c r="H30" s="191" t="s">
        <v>189</v>
      </c>
      <c r="I30" s="22"/>
      <c r="J30" s="191" t="s">
        <v>188</v>
      </c>
      <c r="K30" s="31"/>
      <c r="L30" s="173"/>
      <c r="M30" s="288"/>
    </row>
    <row r="31" spans="1:13" s="4" customFormat="1" ht="17.25" customHeight="1" outlineLevel="1">
      <c r="A31" s="31"/>
      <c r="B31" s="27"/>
      <c r="C31" s="27"/>
      <c r="D31" s="89"/>
      <c r="E31" s="89"/>
      <c r="F31" s="89"/>
      <c r="G31" s="89"/>
      <c r="H31" s="89"/>
      <c r="I31" s="89"/>
      <c r="J31" s="89"/>
      <c r="K31" s="31"/>
      <c r="L31" s="173"/>
      <c r="M31" s="288"/>
    </row>
    <row r="32" spans="1:13" s="4" customFormat="1" ht="30" customHeight="1" outlineLevel="1">
      <c r="A32" s="112" t="s">
        <v>187</v>
      </c>
      <c r="B32" s="27"/>
      <c r="C32" s="27"/>
      <c r="D32" s="89"/>
      <c r="E32" s="89"/>
      <c r="F32" s="89"/>
      <c r="G32" s="89"/>
      <c r="H32" s="89"/>
      <c r="I32" s="89"/>
      <c r="J32" s="89"/>
      <c r="K32" s="31"/>
      <c r="L32" s="173"/>
      <c r="M32" s="288"/>
    </row>
    <row r="33" spans="1:13" s="4" customFormat="1" ht="18.75" customHeight="1" outlineLevel="1">
      <c r="A33" s="31"/>
      <c r="B33" s="27" t="s">
        <v>81</v>
      </c>
      <c r="C33" s="27"/>
      <c r="D33" s="25">
        <v>2005736</v>
      </c>
      <c r="E33" s="89"/>
      <c r="F33" s="25">
        <v>2086542</v>
      </c>
      <c r="G33" s="89"/>
      <c r="H33" s="25">
        <v>499946.6586903961</v>
      </c>
      <c r="I33" s="89"/>
      <c r="J33" s="25">
        <v>526864.631467313</v>
      </c>
      <c r="K33" s="31"/>
      <c r="L33" s="167"/>
      <c r="M33" s="155"/>
    </row>
    <row r="34" spans="1:13" s="4" customFormat="1" ht="18.75" customHeight="1" outlineLevel="1">
      <c r="A34" s="31"/>
      <c r="B34" s="27" t="s">
        <v>82</v>
      </c>
      <c r="C34" s="27"/>
      <c r="D34" s="25">
        <v>208242</v>
      </c>
      <c r="E34" s="89"/>
      <c r="F34" s="25">
        <v>121238</v>
      </c>
      <c r="G34" s="89"/>
      <c r="H34" s="25">
        <v>51906.07941374411</v>
      </c>
      <c r="I34" s="89"/>
      <c r="J34" s="25">
        <v>30613.337373431306</v>
      </c>
      <c r="K34" s="31"/>
      <c r="L34" s="193"/>
      <c r="M34" s="174"/>
    </row>
    <row r="35" spans="1:13" s="4" customFormat="1" ht="18.75" customHeight="1" outlineLevel="1">
      <c r="A35" s="31"/>
      <c r="B35" s="27" t="s">
        <v>47</v>
      </c>
      <c r="C35" s="27"/>
      <c r="D35" s="25">
        <v>1810282</v>
      </c>
      <c r="E35" s="89"/>
      <c r="F35" s="25">
        <v>1809848</v>
      </c>
      <c r="G35" s="89"/>
      <c r="H35" s="25">
        <v>451228.09641317086</v>
      </c>
      <c r="I35" s="89"/>
      <c r="J35" s="25">
        <v>456997.7021942782</v>
      </c>
      <c r="K35" s="31"/>
      <c r="L35" s="173"/>
      <c r="M35" s="288"/>
    </row>
    <row r="36" spans="1:13" s="4" customFormat="1" ht="30" customHeight="1" outlineLevel="1">
      <c r="A36" s="31"/>
      <c r="B36" s="27" t="s">
        <v>186</v>
      </c>
      <c r="C36" s="27"/>
      <c r="D36" s="25">
        <v>1809548</v>
      </c>
      <c r="E36" s="89"/>
      <c r="F36" s="25">
        <v>1809120</v>
      </c>
      <c r="G36" s="89"/>
      <c r="H36" s="25">
        <v>451045.14070639847</v>
      </c>
      <c r="I36" s="89"/>
      <c r="J36" s="25">
        <v>456813.8777365351</v>
      </c>
      <c r="K36" s="31"/>
      <c r="L36" s="173"/>
      <c r="M36" s="288"/>
    </row>
    <row r="37" spans="1:13" s="4" customFormat="1" ht="18.75" customHeight="1" outlineLevel="1">
      <c r="A37" s="31"/>
      <c r="B37" s="27" t="s">
        <v>79</v>
      </c>
      <c r="C37" s="27"/>
      <c r="D37" s="25">
        <v>156781</v>
      </c>
      <c r="E37" s="89"/>
      <c r="F37" s="25">
        <v>192451</v>
      </c>
      <c r="G37" s="89"/>
      <c r="H37" s="25">
        <v>39078.99000473591</v>
      </c>
      <c r="I37" s="89"/>
      <c r="J37" s="25">
        <v>48595.055930106304</v>
      </c>
      <c r="K37" s="31"/>
      <c r="L37" s="173"/>
      <c r="M37" s="288"/>
    </row>
    <row r="38" spans="1:13" s="4" customFormat="1" ht="18.75" customHeight="1" outlineLevel="1">
      <c r="A38" s="133"/>
      <c r="B38" s="132" t="s">
        <v>80</v>
      </c>
      <c r="C38" s="27"/>
      <c r="D38" s="192">
        <v>254920</v>
      </c>
      <c r="E38" s="89"/>
      <c r="F38" s="192">
        <v>214715</v>
      </c>
      <c r="G38" s="89"/>
      <c r="H38" s="192">
        <v>63540.965627258905</v>
      </c>
      <c r="I38" s="89"/>
      <c r="J38" s="192">
        <v>54216.85225866727</v>
      </c>
      <c r="K38" s="31"/>
      <c r="L38" s="173"/>
      <c r="M38" s="288"/>
    </row>
    <row r="39" spans="1:13" s="4" customFormat="1" ht="30" customHeight="1" outlineLevel="1">
      <c r="A39" s="31"/>
      <c r="B39" s="27"/>
      <c r="C39" s="27"/>
      <c r="D39" s="89"/>
      <c r="E39" s="89"/>
      <c r="F39" s="89"/>
      <c r="G39" s="89"/>
      <c r="H39" s="89"/>
      <c r="I39" s="89"/>
      <c r="J39" s="89"/>
      <c r="K39" s="31"/>
      <c r="L39" s="173"/>
      <c r="M39" s="288"/>
    </row>
    <row r="40" spans="1:13" s="4" customFormat="1" ht="30" customHeight="1" outlineLevel="1">
      <c r="A40" s="31"/>
      <c r="B40" s="27"/>
      <c r="C40" s="27"/>
      <c r="D40" s="89"/>
      <c r="E40" s="89"/>
      <c r="F40" s="89"/>
      <c r="G40" s="89"/>
      <c r="H40" s="89"/>
      <c r="I40" s="89"/>
      <c r="J40" s="89"/>
      <c r="K40" s="31"/>
      <c r="L40" s="173"/>
      <c r="M40" s="288"/>
    </row>
    <row r="41" spans="1:13" s="4" customFormat="1" ht="30" customHeight="1" outlineLevel="1">
      <c r="A41" s="31"/>
      <c r="B41" s="27"/>
      <c r="C41" s="27"/>
      <c r="D41" s="89"/>
      <c r="E41" s="89"/>
      <c r="F41" s="89"/>
      <c r="G41" s="89"/>
      <c r="H41" s="89"/>
      <c r="I41" s="89"/>
      <c r="J41" s="89"/>
      <c r="K41" s="31"/>
      <c r="L41" s="173"/>
      <c r="M41" s="288"/>
    </row>
    <row r="42" spans="1:13" s="4" customFormat="1" ht="30" customHeight="1" outlineLevel="1">
      <c r="A42" s="31"/>
      <c r="B42" s="27"/>
      <c r="C42" s="27"/>
      <c r="D42" s="89"/>
      <c r="E42" s="89"/>
      <c r="F42" s="89"/>
      <c r="G42" s="89"/>
      <c r="H42" s="89"/>
      <c r="I42" s="89"/>
      <c r="J42" s="89"/>
      <c r="K42" s="31"/>
      <c r="L42" s="173"/>
      <c r="M42" s="288"/>
    </row>
    <row r="43" spans="1:13" s="4" customFormat="1" ht="30" customHeight="1" outlineLevel="1">
      <c r="A43" s="31"/>
      <c r="B43" s="27"/>
      <c r="C43" s="27"/>
      <c r="D43" s="89"/>
      <c r="E43" s="89"/>
      <c r="F43" s="89"/>
      <c r="G43" s="89"/>
      <c r="H43" s="89"/>
      <c r="I43" s="89"/>
      <c r="J43" s="89"/>
      <c r="K43" s="31"/>
      <c r="L43" s="173"/>
      <c r="M43" s="288"/>
    </row>
    <row r="44" spans="1:13" s="4" customFormat="1" ht="30" customHeight="1" outlineLevel="1">
      <c r="A44" s="31"/>
      <c r="B44" s="27"/>
      <c r="C44" s="27"/>
      <c r="D44" s="89"/>
      <c r="E44" s="89"/>
      <c r="F44" s="89"/>
      <c r="G44" s="89"/>
      <c r="H44" s="89"/>
      <c r="I44" s="89"/>
      <c r="J44" s="89"/>
      <c r="K44" s="31"/>
      <c r="L44" s="173"/>
      <c r="M44" s="288"/>
    </row>
    <row r="45" spans="1:13" s="4" customFormat="1" ht="30" customHeight="1" outlineLevel="1">
      <c r="A45" s="31"/>
      <c r="B45" s="27"/>
      <c r="C45" s="27"/>
      <c r="D45" s="89"/>
      <c r="E45" s="89"/>
      <c r="F45" s="89"/>
      <c r="G45" s="89"/>
      <c r="H45" s="89"/>
      <c r="I45" s="89"/>
      <c r="J45" s="89"/>
      <c r="K45" s="31"/>
      <c r="L45" s="173"/>
      <c r="M45" s="288"/>
    </row>
    <row r="46" spans="1:12" s="3" customFormat="1" ht="29.25" customHeight="1">
      <c r="A46" s="133"/>
      <c r="B46" s="189"/>
      <c r="C46" s="31"/>
      <c r="D46" s="287"/>
      <c r="E46" s="160"/>
      <c r="F46" s="287"/>
      <c r="G46" s="160"/>
      <c r="H46" s="192"/>
      <c r="I46" s="25"/>
      <c r="J46" s="192"/>
      <c r="K46" s="31"/>
      <c r="L46" s="142"/>
    </row>
    <row r="47" spans="1:12" s="3" customFormat="1" ht="14.25">
      <c r="A47" s="30"/>
      <c r="B47" s="27"/>
      <c r="C47" s="27"/>
      <c r="D47" s="25"/>
      <c r="E47" s="25"/>
      <c r="F47" s="25"/>
      <c r="G47" s="81"/>
      <c r="H47" s="25"/>
      <c r="I47" s="25"/>
      <c r="J47" s="81"/>
      <c r="K47" s="30"/>
      <c r="L47" s="142"/>
    </row>
    <row r="48" spans="1:12" s="3" customFormat="1" ht="12.75">
      <c r="A48" s="4"/>
      <c r="B48" s="79"/>
      <c r="C48" s="79"/>
      <c r="D48" s="42"/>
      <c r="E48" s="42"/>
      <c r="F48" s="80"/>
      <c r="G48" s="80"/>
      <c r="H48" s="42"/>
      <c r="I48" s="42"/>
      <c r="J48" s="42"/>
      <c r="K48" s="4"/>
      <c r="L48" s="142"/>
    </row>
    <row r="49" spans="1:12" s="3" customFormat="1" ht="12.75">
      <c r="A49" s="4"/>
      <c r="B49" s="79"/>
      <c r="C49" s="79"/>
      <c r="D49" s="42"/>
      <c r="E49" s="42"/>
      <c r="F49" s="80"/>
      <c r="G49" s="80"/>
      <c r="H49" s="286"/>
      <c r="I49" s="285"/>
      <c r="J49" s="279"/>
      <c r="K49" s="4"/>
      <c r="L49" s="142"/>
    </row>
    <row r="50" spans="1:12" s="3" customFormat="1" ht="18">
      <c r="A50" s="284"/>
      <c r="B50" s="79"/>
      <c r="C50" s="79"/>
      <c r="D50" s="283"/>
      <c r="E50" s="282"/>
      <c r="F50" s="80"/>
      <c r="G50" s="80"/>
      <c r="H50" s="281"/>
      <c r="I50" s="280"/>
      <c r="J50" s="279"/>
      <c r="K50" s="4"/>
      <c r="L50" s="142"/>
    </row>
  </sheetData>
  <sheetProtection/>
  <mergeCells count="5">
    <mergeCell ref="B11:J11"/>
    <mergeCell ref="B6:J6"/>
    <mergeCell ref="B9:J9"/>
    <mergeCell ref="B10:J10"/>
    <mergeCell ref="B7:J7"/>
  </mergeCells>
  <printOptions horizontalCentered="1"/>
  <pageMargins left="0.2362204724409449" right="0.2362204724409449" top="0.6299212598425197" bottom="0.5118110236220472" header="0.2362204724409449" footer="0.2755905511811024"/>
  <pageSetup horizontalDpi="1200" verticalDpi="1200" orientation="portrait" paperSize="9" scale="70" r:id="rId1"/>
  <headerFooter alignWithMargins="0">
    <oddHeader>&amp;L&amp;8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0"/>
  <sheetViews>
    <sheetView view="pageBreakPreview" zoomScale="75" zoomScaleSheetLayoutView="75" zoomScalePageLayoutView="0" workbookViewId="0" topLeftCell="A1">
      <selection activeCell="G37" sqref="G37"/>
    </sheetView>
  </sheetViews>
  <sheetFormatPr defaultColWidth="9.140625" defaultRowHeight="12.75" outlineLevelRow="1"/>
  <cols>
    <col min="1" max="1" width="56.00390625" style="3" customWidth="1"/>
    <col min="2" max="2" width="0.85546875" style="3" customWidth="1"/>
    <col min="3" max="3" width="13.421875" style="3" customWidth="1"/>
    <col min="4" max="4" width="0.9921875" style="3" customWidth="1"/>
    <col min="5" max="5" width="15.421875" style="3" customWidth="1"/>
    <col min="6" max="16384" width="9.140625" style="3" customWidth="1"/>
  </cols>
  <sheetData>
    <row r="1" spans="1:4" ht="12.75" customHeight="1">
      <c r="A1" s="1"/>
      <c r="B1" s="1"/>
      <c r="C1" s="2"/>
      <c r="D1" s="2"/>
    </row>
    <row r="2" spans="1:5" ht="34.5" customHeight="1">
      <c r="A2" s="272" t="s">
        <v>140</v>
      </c>
      <c r="B2" s="278"/>
      <c r="C2" s="278"/>
      <c r="D2" s="278"/>
      <c r="E2" s="278"/>
    </row>
    <row r="3" spans="1:5" s="6" customFormat="1" ht="27.75" customHeight="1">
      <c r="A3" s="276" t="str">
        <f>' rw'!A3:F3</f>
        <v>za 3 miesiące zakończone 31 marca 2011 roku z danymi porównywalnymi za rok 2010</v>
      </c>
      <c r="B3" s="276"/>
      <c r="C3" s="277"/>
      <c r="D3" s="277"/>
      <c r="E3" s="277"/>
    </row>
    <row r="4" spans="1:5" s="6" customFormat="1" ht="9" customHeight="1">
      <c r="A4" s="266"/>
      <c r="B4" s="266"/>
      <c r="C4" s="266"/>
      <c r="D4" s="266"/>
      <c r="E4" s="266"/>
    </row>
    <row r="5" spans="1:5" ht="12.75" customHeight="1">
      <c r="A5" s="7"/>
      <c r="B5" s="7"/>
      <c r="E5" s="8"/>
    </row>
    <row r="6" spans="1:5" ht="12" hidden="1" outlineLevel="1">
      <c r="A6" s="9"/>
      <c r="B6" s="10"/>
      <c r="C6" s="11" t="s">
        <v>57</v>
      </c>
      <c r="D6" s="12"/>
      <c r="E6" s="13" t="s">
        <v>3</v>
      </c>
    </row>
    <row r="7" spans="1:5" ht="64.5" customHeight="1" hidden="1" outlineLevel="1">
      <c r="A7" s="14" t="s">
        <v>4</v>
      </c>
      <c r="B7" s="14"/>
      <c r="C7" s="15" t="s">
        <v>56</v>
      </c>
      <c r="D7" s="15"/>
      <c r="E7" s="15" t="s">
        <v>56</v>
      </c>
    </row>
    <row r="8" spans="1:5" ht="24" customHeight="1" hidden="1" outlineLevel="1">
      <c r="A8" s="16" t="s">
        <v>58</v>
      </c>
      <c r="B8" s="16"/>
      <c r="C8" s="17">
        <v>715368</v>
      </c>
      <c r="D8" s="17"/>
      <c r="E8" s="18">
        <v>151205</v>
      </c>
    </row>
    <row r="9" spans="1:5" ht="12" customHeight="1" hidden="1" outlineLevel="1">
      <c r="A9" s="16" t="s">
        <v>5</v>
      </c>
      <c r="B9" s="16"/>
      <c r="C9" s="17">
        <v>87487</v>
      </c>
      <c r="D9" s="17"/>
      <c r="E9" s="17">
        <v>18492</v>
      </c>
    </row>
    <row r="10" spans="1:5" ht="12" hidden="1" outlineLevel="1">
      <c r="A10" s="16" t="s">
        <v>59</v>
      </c>
      <c r="B10" s="16"/>
      <c r="C10" s="17">
        <v>89241</v>
      </c>
      <c r="D10" s="17"/>
      <c r="E10" s="17">
        <v>18863</v>
      </c>
    </row>
    <row r="11" spans="1:5" ht="12" hidden="1" outlineLevel="1">
      <c r="A11" s="16" t="s">
        <v>60</v>
      </c>
      <c r="B11" s="16"/>
      <c r="C11" s="17">
        <v>71024</v>
      </c>
      <c r="D11" s="17"/>
      <c r="E11" s="17">
        <v>15012</v>
      </c>
    </row>
    <row r="12" spans="1:5" ht="12" hidden="1" outlineLevel="1">
      <c r="A12" s="16" t="s">
        <v>0</v>
      </c>
      <c r="B12" s="16"/>
      <c r="C12" s="17">
        <v>153363</v>
      </c>
      <c r="D12" s="17"/>
      <c r="E12" s="17">
        <v>32416</v>
      </c>
    </row>
    <row r="13" spans="1:5" ht="12.75" customHeight="1" hidden="1" outlineLevel="1">
      <c r="A13" s="16" t="s">
        <v>1</v>
      </c>
      <c r="B13" s="16"/>
      <c r="C13" s="17">
        <v>-145394</v>
      </c>
      <c r="D13" s="17"/>
      <c r="E13" s="17">
        <v>-30732</v>
      </c>
    </row>
    <row r="14" spans="1:5" ht="12" hidden="1" outlineLevel="1">
      <c r="A14" s="16" t="s">
        <v>2</v>
      </c>
      <c r="B14" s="16"/>
      <c r="C14" s="17">
        <v>-18540</v>
      </c>
      <c r="D14" s="17"/>
      <c r="E14" s="17">
        <v>-3919</v>
      </c>
    </row>
    <row r="15" spans="1:5" ht="12" hidden="1" outlineLevel="1">
      <c r="A15" s="16" t="s">
        <v>6</v>
      </c>
      <c r="B15" s="16"/>
      <c r="C15" s="17">
        <v>-10571</v>
      </c>
      <c r="D15" s="17"/>
      <c r="E15" s="17">
        <v>-2235</v>
      </c>
    </row>
    <row r="16" spans="1:5" ht="12" hidden="1" outlineLevel="1">
      <c r="A16" s="16" t="s">
        <v>7</v>
      </c>
      <c r="B16" s="16"/>
      <c r="C16" s="17">
        <v>1839463</v>
      </c>
      <c r="D16" s="17"/>
      <c r="E16" s="17">
        <v>419662</v>
      </c>
    </row>
    <row r="17" spans="1:5" ht="12" hidden="1" outlineLevel="1">
      <c r="A17" s="16" t="s">
        <v>8</v>
      </c>
      <c r="B17" s="16"/>
      <c r="C17" s="17">
        <v>563768</v>
      </c>
      <c r="D17" s="17"/>
      <c r="E17" s="17">
        <v>128620</v>
      </c>
    </row>
    <row r="18" spans="1:5" ht="12" customHeight="1" hidden="1" outlineLevel="1">
      <c r="A18" s="16" t="s">
        <v>9</v>
      </c>
      <c r="B18" s="16"/>
      <c r="C18" s="17">
        <v>329264</v>
      </c>
      <c r="D18" s="17"/>
      <c r="E18" s="17">
        <v>75120</v>
      </c>
    </row>
    <row r="19" spans="1:5" ht="12" customHeight="1" hidden="1" outlineLevel="1">
      <c r="A19" s="16" t="s">
        <v>10</v>
      </c>
      <c r="B19" s="16"/>
      <c r="C19" s="17">
        <v>114749</v>
      </c>
      <c r="D19" s="17"/>
      <c r="E19" s="17">
        <v>26179</v>
      </c>
    </row>
    <row r="20" spans="1:5" ht="12" hidden="1" outlineLevel="1">
      <c r="A20" s="16" t="s">
        <v>11</v>
      </c>
      <c r="B20" s="16"/>
      <c r="C20" s="17">
        <v>1265365</v>
      </c>
      <c r="D20" s="17"/>
      <c r="E20" s="17">
        <v>288685</v>
      </c>
    </row>
    <row r="21" spans="1:5" ht="12" hidden="1" outlineLevel="1">
      <c r="A21" s="16" t="s">
        <v>12</v>
      </c>
      <c r="B21" s="16"/>
      <c r="C21" s="17">
        <v>92154</v>
      </c>
      <c r="D21" s="17"/>
      <c r="E21" s="17">
        <v>21024</v>
      </c>
    </row>
    <row r="22" spans="1:5" ht="12" hidden="1" outlineLevel="1">
      <c r="A22" s="16" t="s">
        <v>13</v>
      </c>
      <c r="B22" s="16"/>
      <c r="C22" s="17">
        <v>46077008</v>
      </c>
      <c r="D22" s="17"/>
      <c r="E22" s="17">
        <v>46077008</v>
      </c>
    </row>
    <row r="23" spans="1:5" ht="12" hidden="1" outlineLevel="1">
      <c r="A23" s="16" t="s">
        <v>14</v>
      </c>
      <c r="B23" s="16"/>
      <c r="C23" s="17">
        <v>1.11</v>
      </c>
      <c r="D23" s="17"/>
      <c r="E23" s="17">
        <v>0.23</v>
      </c>
    </row>
    <row r="24" spans="1:5" ht="24" customHeight="1" hidden="1" outlineLevel="1">
      <c r="A24" s="16" t="s">
        <v>48</v>
      </c>
      <c r="B24" s="16"/>
      <c r="C24" s="19" t="s">
        <v>52</v>
      </c>
      <c r="D24" s="19"/>
      <c r="E24" s="19" t="s">
        <v>52</v>
      </c>
    </row>
    <row r="25" spans="1:5" ht="12" customHeight="1" hidden="1" outlineLevel="1">
      <c r="A25" s="16" t="s">
        <v>49</v>
      </c>
      <c r="B25" s="16"/>
      <c r="C25" s="19">
        <v>27.46</v>
      </c>
      <c r="D25" s="19"/>
      <c r="E25" s="19">
        <v>6.26</v>
      </c>
    </row>
    <row r="26" spans="1:5" ht="23.25" customHeight="1" hidden="1" outlineLevel="1">
      <c r="A26" s="16" t="s">
        <v>50</v>
      </c>
      <c r="B26" s="16"/>
      <c r="C26" s="124" t="s">
        <v>52</v>
      </c>
      <c r="D26" s="19"/>
      <c r="E26" s="19" t="s">
        <v>52</v>
      </c>
    </row>
    <row r="27" spans="1:5" ht="22.5" customHeight="1" hidden="1" outlineLevel="1">
      <c r="A27" s="20" t="s">
        <v>51</v>
      </c>
      <c r="B27" s="20"/>
      <c r="C27" s="21" t="s">
        <v>52</v>
      </c>
      <c r="D27" s="21"/>
      <c r="E27" s="21" t="s">
        <v>52</v>
      </c>
    </row>
    <row r="28" spans="1:5" ht="39" customHeight="1" outlineLevel="1">
      <c r="A28" s="22"/>
      <c r="B28" s="22"/>
      <c r="C28" s="129" t="str">
        <f>+' rw'!C6</f>
        <v>3 miesiące zakończone 31.03.2011                         </v>
      </c>
      <c r="D28" s="22"/>
      <c r="E28" s="129" t="str">
        <f>+' rw'!E6</f>
        <v>3 miesiące zakończone 31.03.2010                       </v>
      </c>
    </row>
    <row r="29" spans="1:5" ht="12" customHeight="1" outlineLevel="1">
      <c r="A29" s="22"/>
      <c r="B29" s="22"/>
      <c r="C29" s="23"/>
      <c r="D29" s="22"/>
      <c r="E29" s="23"/>
    </row>
    <row r="30" spans="1:5" ht="20.25" customHeight="1" outlineLevel="1">
      <c r="A30" s="24" t="s">
        <v>33</v>
      </c>
      <c r="B30" s="24"/>
      <c r="C30" s="25"/>
      <c r="D30" s="25"/>
      <c r="E30" s="25"/>
    </row>
    <row r="31" spans="1:5" s="2" customFormat="1" ht="18" customHeight="1" outlineLevel="1">
      <c r="A31" s="130" t="s">
        <v>174</v>
      </c>
      <c r="B31" s="24"/>
      <c r="C31" s="139">
        <v>-2027</v>
      </c>
      <c r="D31" s="26"/>
      <c r="E31" s="139">
        <v>-19943</v>
      </c>
    </row>
    <row r="32" spans="1:5" s="2" customFormat="1" ht="15" outlineLevel="1">
      <c r="A32" s="24" t="s">
        <v>34</v>
      </c>
      <c r="B32" s="24"/>
      <c r="C32" s="26">
        <v>19489</v>
      </c>
      <c r="D32" s="26"/>
      <c r="E32" s="26">
        <v>22891</v>
      </c>
    </row>
    <row r="33" spans="1:5" ht="15" customHeight="1" outlineLevel="1">
      <c r="A33" s="27" t="s">
        <v>29</v>
      </c>
      <c r="B33" s="27"/>
      <c r="C33" s="25">
        <v>28837</v>
      </c>
      <c r="D33" s="25"/>
      <c r="E33" s="25">
        <v>30021</v>
      </c>
    </row>
    <row r="34" spans="1:5" ht="15" customHeight="1" hidden="1" outlineLevel="1">
      <c r="A34" s="27" t="s">
        <v>104</v>
      </c>
      <c r="B34" s="27"/>
      <c r="C34" s="25"/>
      <c r="D34" s="25"/>
      <c r="E34" s="25"/>
    </row>
    <row r="35" spans="1:5" ht="15" customHeight="1" outlineLevel="1">
      <c r="A35" s="27" t="s">
        <v>98</v>
      </c>
      <c r="B35" s="27"/>
      <c r="C35" s="25">
        <v>3202</v>
      </c>
      <c r="D35" s="25"/>
      <c r="E35" s="25">
        <v>3993</v>
      </c>
    </row>
    <row r="36" spans="1:5" ht="15" customHeight="1" outlineLevel="1">
      <c r="A36" s="27" t="s">
        <v>124</v>
      </c>
      <c r="B36" s="27"/>
      <c r="C36" s="25">
        <v>-21027</v>
      </c>
      <c r="D36" s="25"/>
      <c r="E36" s="25">
        <v>5</v>
      </c>
    </row>
    <row r="37" spans="1:5" ht="15" customHeight="1" outlineLevel="1">
      <c r="A37" s="28" t="s">
        <v>106</v>
      </c>
      <c r="B37" s="27"/>
      <c r="C37" s="25">
        <v>-11657</v>
      </c>
      <c r="D37" s="25"/>
      <c r="E37" s="25">
        <v>-11881</v>
      </c>
    </row>
    <row r="38" spans="1:5" ht="29.25" customHeight="1" outlineLevel="1">
      <c r="A38" s="27" t="s">
        <v>121</v>
      </c>
      <c r="B38" s="27"/>
      <c r="C38" s="25">
        <v>15850</v>
      </c>
      <c r="D38" s="25"/>
      <c r="E38" s="25">
        <v>836</v>
      </c>
    </row>
    <row r="39" spans="1:5" ht="15" customHeight="1" outlineLevel="1">
      <c r="A39" s="27" t="s">
        <v>30</v>
      </c>
      <c r="B39" s="27"/>
      <c r="C39" s="25">
        <v>3809</v>
      </c>
      <c r="D39" s="25"/>
      <c r="E39" s="25">
        <v>-222</v>
      </c>
    </row>
    <row r="40" spans="1:5" ht="15" customHeight="1" outlineLevel="1">
      <c r="A40" s="27" t="s">
        <v>31</v>
      </c>
      <c r="B40" s="27"/>
      <c r="C40" s="25">
        <v>278</v>
      </c>
      <c r="D40" s="25"/>
      <c r="E40" s="25">
        <v>334</v>
      </c>
    </row>
    <row r="41" spans="1:5" ht="15" customHeight="1" outlineLevel="1">
      <c r="A41" s="27" t="s">
        <v>32</v>
      </c>
      <c r="B41" s="27"/>
      <c r="C41" s="25">
        <v>197</v>
      </c>
      <c r="D41" s="25"/>
      <c r="E41" s="25">
        <v>-195</v>
      </c>
    </row>
    <row r="42" spans="1:5" s="29" customFormat="1" ht="21.75" customHeight="1" outlineLevel="1">
      <c r="A42" s="220" t="s">
        <v>102</v>
      </c>
      <c r="B42" s="83"/>
      <c r="C42" s="221">
        <v>17462</v>
      </c>
      <c r="D42" s="26"/>
      <c r="E42" s="221">
        <v>2948</v>
      </c>
    </row>
    <row r="43" spans="1:5" ht="19.5" customHeight="1" outlineLevel="1">
      <c r="A43" s="30" t="s">
        <v>182</v>
      </c>
      <c r="B43" s="30"/>
      <c r="C43" s="25">
        <v>-1253</v>
      </c>
      <c r="D43" s="25"/>
      <c r="E43" s="25">
        <v>99</v>
      </c>
    </row>
    <row r="44" spans="1:5" ht="6.75" customHeight="1" hidden="1" outlineLevel="1">
      <c r="A44" s="30"/>
      <c r="B44" s="30"/>
      <c r="C44" s="25"/>
      <c r="D44" s="25"/>
      <c r="E44" s="25"/>
    </row>
    <row r="45" spans="1:5" s="29" customFormat="1" ht="21.75" customHeight="1" outlineLevel="1">
      <c r="A45" s="134" t="s">
        <v>37</v>
      </c>
      <c r="B45" s="24"/>
      <c r="C45" s="219">
        <v>16209</v>
      </c>
      <c r="D45" s="26"/>
      <c r="E45" s="219">
        <v>3047</v>
      </c>
    </row>
    <row r="46" spans="1:5" ht="14.25" customHeight="1" outlineLevel="1">
      <c r="A46" s="24"/>
      <c r="B46" s="24"/>
      <c r="C46" s="35"/>
      <c r="D46" s="25"/>
      <c r="E46" s="25"/>
    </row>
    <row r="47" spans="1:5" ht="21" customHeight="1" outlineLevel="1">
      <c r="A47" s="24" t="s">
        <v>35</v>
      </c>
      <c r="B47" s="24"/>
      <c r="C47" s="25"/>
      <c r="D47" s="25"/>
      <c r="E47" s="31"/>
    </row>
    <row r="48" spans="1:5" ht="28.5" outlineLevel="1">
      <c r="A48" s="27" t="s">
        <v>113</v>
      </c>
      <c r="B48" s="27"/>
      <c r="C48" s="25">
        <v>46587</v>
      </c>
      <c r="D48" s="25"/>
      <c r="E48" s="25">
        <v>5937</v>
      </c>
    </row>
    <row r="49" spans="1:5" ht="14.25" hidden="1" outlineLevel="1">
      <c r="A49" s="32" t="s">
        <v>123</v>
      </c>
      <c r="B49" s="27"/>
      <c r="C49" s="25"/>
      <c r="D49" s="25"/>
      <c r="E49" s="25"/>
    </row>
    <row r="50" spans="1:5" ht="28.5" outlineLevel="1">
      <c r="A50" s="27" t="s">
        <v>103</v>
      </c>
      <c r="B50" s="27"/>
      <c r="C50" s="35">
        <v>5000</v>
      </c>
      <c r="D50" s="25"/>
      <c r="E50" s="25">
        <v>0</v>
      </c>
    </row>
    <row r="51" spans="1:5" ht="28.5" hidden="1" outlineLevel="1">
      <c r="A51" s="27" t="s">
        <v>40</v>
      </c>
      <c r="B51" s="27"/>
      <c r="C51" s="25"/>
      <c r="D51" s="25"/>
      <c r="E51" s="25"/>
    </row>
    <row r="52" spans="1:5" s="34" customFormat="1" ht="15" customHeight="1" hidden="1" outlineLevel="1">
      <c r="A52" s="32" t="s">
        <v>120</v>
      </c>
      <c r="B52" s="32"/>
      <c r="C52" s="25">
        <v>0</v>
      </c>
      <c r="D52" s="33"/>
      <c r="E52" s="25">
        <v>0</v>
      </c>
    </row>
    <row r="53" spans="1:5" ht="15" customHeight="1" outlineLevel="1">
      <c r="A53" s="27" t="s">
        <v>36</v>
      </c>
      <c r="B53" s="27"/>
      <c r="C53" s="25">
        <v>412</v>
      </c>
      <c r="D53" s="25"/>
      <c r="E53" s="25">
        <v>554</v>
      </c>
    </row>
    <row r="54" spans="1:5" ht="15" customHeight="1" outlineLevel="1">
      <c r="A54" s="27" t="s">
        <v>152</v>
      </c>
      <c r="B54" s="27"/>
      <c r="C54" s="25">
        <v>0</v>
      </c>
      <c r="D54" s="25"/>
      <c r="E54" s="25">
        <v>8200</v>
      </c>
    </row>
    <row r="55" spans="1:5" ht="17.25" customHeight="1" hidden="1" outlineLevel="1">
      <c r="A55" s="27" t="s">
        <v>105</v>
      </c>
      <c r="B55" s="27"/>
      <c r="C55" s="25"/>
      <c r="D55" s="25"/>
      <c r="E55" s="25"/>
    </row>
    <row r="56" spans="1:5" ht="15" hidden="1" outlineLevel="1">
      <c r="A56" s="27" t="s">
        <v>90</v>
      </c>
      <c r="B56" s="24"/>
      <c r="C56" s="25"/>
      <c r="D56" s="25"/>
      <c r="E56" s="25"/>
    </row>
    <row r="57" spans="1:5" ht="28.5" outlineLevel="1">
      <c r="A57" s="27" t="s">
        <v>114</v>
      </c>
      <c r="B57" s="27"/>
      <c r="C57" s="25">
        <v>-5473</v>
      </c>
      <c r="D57" s="25"/>
      <c r="E57" s="25">
        <v>-16730</v>
      </c>
    </row>
    <row r="58" spans="1:5" ht="10.5" customHeight="1" hidden="1" outlineLevel="1">
      <c r="A58" s="27" t="s">
        <v>142</v>
      </c>
      <c r="B58" s="27"/>
      <c r="C58" s="25"/>
      <c r="D58" s="25"/>
      <c r="E58" s="25"/>
    </row>
    <row r="59" spans="1:5" ht="15" customHeight="1" outlineLevel="1">
      <c r="A59" s="27" t="s">
        <v>116</v>
      </c>
      <c r="B59" s="27"/>
      <c r="C59" s="25">
        <v>0</v>
      </c>
      <c r="D59" s="25"/>
      <c r="E59" s="25">
        <v>-159</v>
      </c>
    </row>
    <row r="60" spans="1:5" ht="29.25" customHeight="1" hidden="1" outlineLevel="1">
      <c r="A60" s="217" t="s">
        <v>115</v>
      </c>
      <c r="B60" s="27"/>
      <c r="C60" s="25"/>
      <c r="D60" s="25"/>
      <c r="E60" s="25"/>
    </row>
    <row r="61" spans="1:5" ht="15" customHeight="1" outlineLevel="1">
      <c r="A61" s="27" t="s">
        <v>85</v>
      </c>
      <c r="B61" s="27"/>
      <c r="C61" s="25">
        <v>0</v>
      </c>
      <c r="D61" s="25"/>
      <c r="E61" s="25">
        <v>-6200</v>
      </c>
    </row>
    <row r="62" spans="1:5" ht="14.25" hidden="1" outlineLevel="1">
      <c r="A62" s="27"/>
      <c r="B62" s="27"/>
      <c r="C62" s="25"/>
      <c r="D62" s="25"/>
      <c r="E62" s="25"/>
    </row>
    <row r="63" spans="1:5" ht="15" customHeight="1" hidden="1" outlineLevel="1">
      <c r="A63" s="27" t="s">
        <v>91</v>
      </c>
      <c r="B63" s="27"/>
      <c r="C63" s="25">
        <v>0</v>
      </c>
      <c r="D63" s="25"/>
      <c r="E63" s="25">
        <v>0</v>
      </c>
    </row>
    <row r="64" spans="1:5" s="29" customFormat="1" ht="27.75" customHeight="1" outlineLevel="1">
      <c r="A64" s="134" t="s">
        <v>38</v>
      </c>
      <c r="B64" s="24"/>
      <c r="C64" s="219">
        <v>46526</v>
      </c>
      <c r="D64" s="26"/>
      <c r="E64" s="219">
        <v>-8398</v>
      </c>
    </row>
    <row r="65" spans="1:5" ht="7.5" customHeight="1" outlineLevel="1">
      <c r="A65" s="24"/>
      <c r="B65" s="24"/>
      <c r="C65" s="25"/>
      <c r="D65" s="25"/>
      <c r="E65" s="25"/>
    </row>
    <row r="66" spans="1:5" ht="21.75" customHeight="1" outlineLevel="1">
      <c r="A66" s="24" t="s">
        <v>39</v>
      </c>
      <c r="B66" s="24"/>
      <c r="C66" s="25"/>
      <c r="D66" s="25"/>
      <c r="E66" s="25"/>
    </row>
    <row r="67" spans="1:5" ht="15" customHeight="1" hidden="1" outlineLevel="1">
      <c r="A67" s="27" t="s">
        <v>92</v>
      </c>
      <c r="B67" s="24"/>
      <c r="C67" s="25">
        <v>0</v>
      </c>
      <c r="D67" s="25"/>
      <c r="E67" s="25">
        <v>0</v>
      </c>
    </row>
    <row r="68" spans="1:5" ht="15" customHeight="1" hidden="1" outlineLevel="1">
      <c r="A68" s="27" t="s">
        <v>93</v>
      </c>
      <c r="B68" s="24"/>
      <c r="C68" s="25"/>
      <c r="D68" s="25"/>
      <c r="E68" s="25"/>
    </row>
    <row r="69" spans="1:5" ht="15" customHeight="1" hidden="1" outlineLevel="1">
      <c r="A69" s="27" t="s">
        <v>41</v>
      </c>
      <c r="B69" s="24"/>
      <c r="C69" s="25">
        <v>0</v>
      </c>
      <c r="D69" s="25"/>
      <c r="E69" s="25">
        <v>0</v>
      </c>
    </row>
    <row r="70" spans="1:5" ht="39" customHeight="1" outlineLevel="1">
      <c r="A70" s="27" t="s">
        <v>157</v>
      </c>
      <c r="B70" s="24"/>
      <c r="C70" s="25">
        <v>-3581</v>
      </c>
      <c r="D70" s="25"/>
      <c r="E70" s="25">
        <v>-6106</v>
      </c>
    </row>
    <row r="71" spans="1:5" ht="15" customHeight="1" hidden="1" outlineLevel="1">
      <c r="A71" s="27" t="s">
        <v>94</v>
      </c>
      <c r="B71" s="24"/>
      <c r="C71" s="25"/>
      <c r="D71" s="25"/>
      <c r="E71" s="25"/>
    </row>
    <row r="72" spans="1:5" ht="15" customHeight="1" hidden="1" outlineLevel="1">
      <c r="A72" s="27" t="s">
        <v>95</v>
      </c>
      <c r="B72" s="24"/>
      <c r="C72" s="25"/>
      <c r="D72" s="25"/>
      <c r="E72" s="25"/>
    </row>
    <row r="73" spans="1:5" ht="15" customHeight="1" hidden="1" outlineLevel="1">
      <c r="A73" s="27" t="s">
        <v>96</v>
      </c>
      <c r="B73" s="24"/>
      <c r="C73" s="25"/>
      <c r="D73" s="25"/>
      <c r="E73" s="25"/>
    </row>
    <row r="74" spans="1:5" ht="15" customHeight="1" hidden="1" outlineLevel="1">
      <c r="A74" s="27" t="s">
        <v>97</v>
      </c>
      <c r="B74" s="24"/>
      <c r="C74" s="25"/>
      <c r="D74" s="25"/>
      <c r="E74" s="25"/>
    </row>
    <row r="75" spans="1:5" s="29" customFormat="1" ht="26.25" customHeight="1" outlineLevel="1">
      <c r="A75" s="134" t="s">
        <v>42</v>
      </c>
      <c r="B75" s="24"/>
      <c r="C75" s="219">
        <v>-3581</v>
      </c>
      <c r="D75" s="26"/>
      <c r="E75" s="219">
        <v>-6106</v>
      </c>
    </row>
    <row r="76" spans="1:5" ht="16.5" customHeight="1" outlineLevel="1">
      <c r="A76" s="36"/>
      <c r="B76" s="24"/>
      <c r="C76" s="25"/>
      <c r="D76" s="25"/>
      <c r="E76" s="25"/>
    </row>
    <row r="77" spans="1:5" ht="33" customHeight="1" outlineLevel="1">
      <c r="A77" s="24" t="s">
        <v>43</v>
      </c>
      <c r="B77" s="24"/>
      <c r="C77" s="26">
        <v>59154</v>
      </c>
      <c r="D77" s="26"/>
      <c r="E77" s="26">
        <v>-11457</v>
      </c>
    </row>
    <row r="78" spans="1:5" ht="24" customHeight="1" outlineLevel="1">
      <c r="A78" s="138" t="s">
        <v>112</v>
      </c>
      <c r="B78" s="24"/>
      <c r="C78" s="26">
        <v>29362</v>
      </c>
      <c r="D78" s="26"/>
      <c r="E78" s="26">
        <v>20887</v>
      </c>
    </row>
    <row r="79" spans="1:5" ht="27.75" customHeight="1" outlineLevel="1">
      <c r="A79" s="231" t="s">
        <v>145</v>
      </c>
      <c r="B79" s="24"/>
      <c r="C79" s="232">
        <v>88516</v>
      </c>
      <c r="D79" s="26"/>
      <c r="E79" s="232">
        <v>9430</v>
      </c>
    </row>
    <row r="80" spans="1:5" ht="22.5" customHeight="1" hidden="1" outlineLevel="1">
      <c r="A80" s="201" t="s">
        <v>128</v>
      </c>
      <c r="B80" s="201"/>
      <c r="C80" s="202">
        <v>0</v>
      </c>
      <c r="D80" s="202"/>
      <c r="E80" s="202"/>
    </row>
    <row r="81" spans="1:5" ht="14.25" outlineLevel="1">
      <c r="A81" s="27"/>
      <c r="B81" s="27"/>
      <c r="C81" s="25"/>
      <c r="D81" s="25"/>
      <c r="E81" s="25"/>
    </row>
    <row r="82" spans="1:5" ht="1.5" customHeight="1">
      <c r="A82" s="37"/>
      <c r="B82" s="38"/>
      <c r="C82" s="39"/>
      <c r="D82" s="39"/>
      <c r="E82" s="39"/>
    </row>
    <row r="83" spans="1:5" ht="12.75" customHeight="1">
      <c r="A83" s="40"/>
      <c r="B83" s="38"/>
      <c r="C83" s="39"/>
      <c r="D83" s="39"/>
      <c r="E83" s="39"/>
    </row>
    <row r="84" spans="1:5" ht="12.75">
      <c r="A84" s="38"/>
      <c r="B84" s="38"/>
      <c r="C84" s="39"/>
      <c r="D84" s="39"/>
      <c r="E84" s="39"/>
    </row>
    <row r="85" spans="1:5" ht="12.75">
      <c r="A85" s="38"/>
      <c r="B85" s="38"/>
      <c r="C85" s="39"/>
      <c r="D85" s="39"/>
      <c r="E85" s="39"/>
    </row>
    <row r="86" spans="1:5" ht="14.25">
      <c r="A86" s="41"/>
      <c r="B86" s="41"/>
      <c r="C86" s="25"/>
      <c r="D86" s="25"/>
      <c r="E86" s="25"/>
    </row>
    <row r="87" spans="1:5" ht="12">
      <c r="A87" s="41"/>
      <c r="B87" s="41"/>
      <c r="C87" s="42"/>
      <c r="D87" s="42"/>
      <c r="E87" s="42"/>
    </row>
    <row r="88" spans="1:5" ht="12.75">
      <c r="A88" s="43"/>
      <c r="B88" s="43"/>
      <c r="C88" s="44"/>
      <c r="D88" s="44"/>
      <c r="E88" s="46"/>
    </row>
    <row r="89" spans="1:5" s="44" customFormat="1" ht="12.75">
      <c r="A89" s="43"/>
      <c r="B89" s="43"/>
      <c r="C89" s="40"/>
      <c r="D89" s="40"/>
      <c r="E89" s="40"/>
    </row>
    <row r="90" spans="1:5" s="44" customFormat="1" ht="12.75">
      <c r="A90" s="43"/>
      <c r="B90" s="43"/>
      <c r="E90" s="6"/>
    </row>
    <row r="91" spans="1:5" s="44" customFormat="1" ht="12.75">
      <c r="A91" s="43"/>
      <c r="B91" s="43"/>
      <c r="C91" s="3"/>
      <c r="D91" s="3"/>
      <c r="E91" s="3"/>
    </row>
    <row r="92" spans="1:5" s="44" customFormat="1" ht="12.75">
      <c r="A92" s="45"/>
      <c r="B92" s="45"/>
      <c r="C92" s="3"/>
      <c r="D92" s="3"/>
      <c r="E92" s="3"/>
    </row>
    <row r="93" spans="1:5" s="44" customFormat="1" ht="12.75">
      <c r="A93" s="43"/>
      <c r="B93" s="43"/>
      <c r="C93" s="3"/>
      <c r="D93" s="3"/>
      <c r="E93" s="3"/>
    </row>
    <row r="94" spans="1:5" s="44" customFormat="1" ht="12.75">
      <c r="A94" s="42"/>
      <c r="B94" s="42"/>
      <c r="C94" s="42"/>
      <c r="D94" s="42"/>
      <c r="E94" s="42"/>
    </row>
    <row r="95" spans="1:2" ht="12">
      <c r="A95" s="43"/>
      <c r="B95" s="43"/>
    </row>
    <row r="96" spans="1:5" ht="12">
      <c r="A96" s="41"/>
      <c r="B96" s="41"/>
      <c r="C96" s="42"/>
      <c r="D96" s="42"/>
      <c r="E96" s="42"/>
    </row>
    <row r="97" spans="1:5" ht="12">
      <c r="A97" s="41"/>
      <c r="B97" s="41"/>
      <c r="C97" s="42"/>
      <c r="D97" s="42"/>
      <c r="E97" s="42"/>
    </row>
    <row r="98" spans="1:5" ht="12">
      <c r="A98" s="41"/>
      <c r="B98" s="41"/>
      <c r="C98" s="42"/>
      <c r="D98" s="42"/>
      <c r="E98" s="42"/>
    </row>
    <row r="99" spans="1:5" ht="12">
      <c r="A99" s="41"/>
      <c r="B99" s="41"/>
      <c r="C99" s="42"/>
      <c r="D99" s="42"/>
      <c r="E99" s="42"/>
    </row>
    <row r="100" spans="1:5" ht="12">
      <c r="A100" s="4"/>
      <c r="B100" s="4"/>
      <c r="C100" s="4"/>
      <c r="D100" s="4"/>
      <c r="E100" s="4"/>
    </row>
  </sheetData>
  <sheetProtection password="C71E"/>
  <mergeCells count="3">
    <mergeCell ref="A3:E3"/>
    <mergeCell ref="A4:E4"/>
    <mergeCell ref="A2:E2"/>
  </mergeCells>
  <printOptions horizontalCentered="1"/>
  <pageMargins left="0.2362204724409449" right="0.2362204724409449" top="0.8267716535433072" bottom="0.5118110236220472" header="0.2362204724409449" footer="0.2755905511811024"/>
  <pageSetup firstPageNumber="5" useFirstPageNumber="1" horizontalDpi="600" verticalDpi="600" orientation="portrait" paperSize="9" scale="70" r:id="rId1"/>
  <headerFooter alignWithMargins="0">
    <oddHeader>&amp;L&amp;8
&amp;C&amp;"Arial,Pogrubiony"Orbis Spółka Akcyjna&amp;"Arial,Normalny"
Skrócone śródroczne sprawozdanie finansowe - pierwszy kwartał 2011 roku
(wszystkie kwoty wyrażone są w tys. zł, o ile nie podano inaczej)</oddHeader>
    <oddFooter>&amp;R&amp;P</oddFooter>
  </headerFooter>
  <ignoredErrors>
    <ignoredError sqref="E82:E8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view="pageBreakPreview" zoomScale="75" zoomScaleNormal="90" zoomScaleSheetLayoutView="75" zoomScalePageLayoutView="0" workbookViewId="0" topLeftCell="A56">
      <selection activeCell="F44" sqref="F44"/>
    </sheetView>
  </sheetViews>
  <sheetFormatPr defaultColWidth="9.140625" defaultRowHeight="12.75" outlineLevelRow="1"/>
  <cols>
    <col min="1" max="1" width="60.7109375" style="3" customWidth="1"/>
    <col min="2" max="2" width="1.8515625" style="3" customWidth="1"/>
    <col min="3" max="3" width="13.57421875" style="3" customWidth="1"/>
    <col min="4" max="4" width="1.57421875" style="297" customWidth="1"/>
    <col min="5" max="5" width="13.7109375" style="3" customWidth="1"/>
    <col min="6" max="6" width="1.421875" style="3" customWidth="1"/>
    <col min="7" max="7" width="13.7109375" style="3" customWidth="1"/>
    <col min="8" max="8" width="1.57421875" style="3" customWidth="1"/>
    <col min="9" max="9" width="10.140625" style="3" customWidth="1"/>
    <col min="10" max="10" width="10.8515625" style="3" customWidth="1"/>
    <col min="11" max="11" width="10.421875" style="2" bestFit="1" customWidth="1"/>
    <col min="12" max="13" width="10.421875" style="3" bestFit="1" customWidth="1"/>
    <col min="14" max="16384" width="9.140625" style="3" customWidth="1"/>
  </cols>
  <sheetData>
    <row r="1" spans="4:11" s="3" customFormat="1" ht="21.75" customHeight="1">
      <c r="D1" s="297"/>
      <c r="K1" s="2"/>
    </row>
    <row r="2" spans="1:11" s="31" customFormat="1" ht="38.25" customHeight="1">
      <c r="A2" s="267" t="s">
        <v>187</v>
      </c>
      <c r="B2" s="267"/>
      <c r="C2" s="268"/>
      <c r="D2" s="268"/>
      <c r="E2" s="268"/>
      <c r="F2" s="268"/>
      <c r="G2" s="268"/>
      <c r="H2" s="268"/>
      <c r="K2" s="2"/>
    </row>
    <row r="3" spans="1:11" s="31" customFormat="1" ht="45" customHeight="1">
      <c r="A3" s="321" t="s">
        <v>165</v>
      </c>
      <c r="B3" s="249"/>
      <c r="C3" s="249"/>
      <c r="D3" s="249"/>
      <c r="E3" s="249"/>
      <c r="F3" s="249"/>
      <c r="G3" s="249"/>
      <c r="H3" s="249"/>
      <c r="I3" s="30"/>
      <c r="K3" s="2"/>
    </row>
    <row r="4" spans="1:11" s="31" customFormat="1" ht="26.25" customHeight="1">
      <c r="A4" s="341"/>
      <c r="B4" s="341"/>
      <c r="C4" s="319"/>
      <c r="D4" s="319"/>
      <c r="E4" s="319"/>
      <c r="F4" s="319"/>
      <c r="G4" s="319"/>
      <c r="H4" s="319"/>
      <c r="K4" s="2"/>
    </row>
    <row r="5" spans="1:11" s="3" customFormat="1" ht="67.5" customHeight="1">
      <c r="A5" s="22"/>
      <c r="B5" s="22"/>
      <c r="C5" s="44"/>
      <c r="D5" s="318"/>
      <c r="E5" s="44"/>
      <c r="F5" s="44"/>
      <c r="G5" s="44"/>
      <c r="H5" s="44"/>
      <c r="K5" s="2"/>
    </row>
    <row r="6" spans="1:11" s="44" customFormat="1" ht="34.5" customHeight="1" outlineLevel="1">
      <c r="A6" s="208" t="s">
        <v>61</v>
      </c>
      <c r="B6" s="40"/>
      <c r="C6" s="129" t="s">
        <v>189</v>
      </c>
      <c r="D6" s="316"/>
      <c r="E6" s="129" t="s">
        <v>188</v>
      </c>
      <c r="F6" s="294"/>
      <c r="G6" s="129" t="s">
        <v>205</v>
      </c>
      <c r="H6" s="294"/>
      <c r="I6" s="40"/>
      <c r="K6" s="2"/>
    </row>
    <row r="7" spans="2:11" s="337" customFormat="1" ht="13.5" customHeight="1" outlineLevel="1">
      <c r="B7" s="340"/>
      <c r="C7" s="314"/>
      <c r="D7" s="315"/>
      <c r="E7" s="314"/>
      <c r="F7" s="339"/>
      <c r="G7" s="314"/>
      <c r="H7" s="339"/>
      <c r="I7" s="338"/>
      <c r="K7" s="2"/>
    </row>
    <row r="8" spans="1:11" s="152" customFormat="1" ht="26.25" customHeight="1" outlineLevel="1">
      <c r="A8" s="306" t="s">
        <v>107</v>
      </c>
      <c r="B8" s="157"/>
      <c r="C8" s="335">
        <v>2005736</v>
      </c>
      <c r="D8" s="336"/>
      <c r="E8" s="335">
        <v>2086542</v>
      </c>
      <c r="F8" s="157"/>
      <c r="G8" s="335">
        <v>2160931</v>
      </c>
      <c r="H8" s="157"/>
      <c r="I8" s="310"/>
      <c r="K8" s="156"/>
    </row>
    <row r="9" spans="1:11" s="31" customFormat="1" ht="24.75" customHeight="1" outlineLevel="1">
      <c r="A9" s="27" t="s">
        <v>15</v>
      </c>
      <c r="B9" s="27"/>
      <c r="C9" s="25">
        <v>1843290</v>
      </c>
      <c r="D9" s="328"/>
      <c r="E9" s="25">
        <v>1918070</v>
      </c>
      <c r="F9" s="25"/>
      <c r="G9" s="25">
        <v>1986404</v>
      </c>
      <c r="H9" s="25"/>
      <c r="I9" s="30"/>
      <c r="K9" s="156"/>
    </row>
    <row r="10" spans="1:11" s="31" customFormat="1" ht="24.75" customHeight="1" outlineLevel="1">
      <c r="A10" s="27" t="s">
        <v>210</v>
      </c>
      <c r="B10" s="27"/>
      <c r="C10" s="25">
        <v>112751</v>
      </c>
      <c r="D10" s="328"/>
      <c r="E10" s="25">
        <v>113492</v>
      </c>
      <c r="F10" s="25"/>
      <c r="G10" s="25">
        <v>113228</v>
      </c>
      <c r="H10" s="25"/>
      <c r="I10" s="30"/>
      <c r="K10" s="156"/>
    </row>
    <row r="11" spans="1:11" s="31" customFormat="1" ht="24.75" customHeight="1" outlineLevel="1">
      <c r="A11" s="27" t="s">
        <v>16</v>
      </c>
      <c r="B11" s="27"/>
      <c r="C11" s="25">
        <v>108328</v>
      </c>
      <c r="D11" s="328"/>
      <c r="E11" s="25">
        <v>108328</v>
      </c>
      <c r="F11" s="25"/>
      <c r="G11" s="25">
        <v>108328</v>
      </c>
      <c r="H11" s="25"/>
      <c r="I11" s="30"/>
      <c r="K11" s="156"/>
    </row>
    <row r="12" spans="1:11" s="31" customFormat="1" ht="28.5" outlineLevel="1">
      <c r="A12" s="27" t="s">
        <v>209</v>
      </c>
      <c r="B12" s="27"/>
      <c r="C12" s="25">
        <v>0</v>
      </c>
      <c r="D12" s="328"/>
      <c r="E12" s="25">
        <v>4967</v>
      </c>
      <c r="F12" s="25"/>
      <c r="G12" s="25">
        <v>8743</v>
      </c>
      <c r="H12" s="25"/>
      <c r="I12" s="30"/>
      <c r="K12" s="156"/>
    </row>
    <row r="13" spans="1:11" s="31" customFormat="1" ht="24.75" customHeight="1" hidden="1" outlineLevel="1">
      <c r="A13" s="27" t="s">
        <v>69</v>
      </c>
      <c r="B13" s="27"/>
      <c r="C13" s="25">
        <v>0</v>
      </c>
      <c r="D13" s="328"/>
      <c r="E13" s="25">
        <v>0</v>
      </c>
      <c r="F13" s="25"/>
      <c r="G13" s="25">
        <v>0</v>
      </c>
      <c r="H13" s="334"/>
      <c r="I13" s="30"/>
      <c r="K13" s="156"/>
    </row>
    <row r="14" spans="1:11" s="31" customFormat="1" ht="24.75" customHeight="1" outlineLevel="1">
      <c r="A14" s="27" t="s">
        <v>70</v>
      </c>
      <c r="B14" s="27"/>
      <c r="C14" s="25">
        <v>464</v>
      </c>
      <c r="D14" s="328"/>
      <c r="E14" s="25">
        <v>420</v>
      </c>
      <c r="F14" s="25"/>
      <c r="G14" s="25">
        <v>418</v>
      </c>
      <c r="H14" s="25"/>
      <c r="I14" s="30"/>
      <c r="K14" s="156"/>
    </row>
    <row r="15" spans="1:11" s="31" customFormat="1" ht="24.75" customHeight="1" outlineLevel="1">
      <c r="A15" s="27" t="s">
        <v>68</v>
      </c>
      <c r="B15" s="27"/>
      <c r="C15" s="25">
        <v>46768</v>
      </c>
      <c r="D15" s="328"/>
      <c r="E15" s="25">
        <v>47132</v>
      </c>
      <c r="F15" s="25"/>
      <c r="G15" s="25">
        <v>49640</v>
      </c>
      <c r="H15" s="25"/>
      <c r="I15" s="30"/>
      <c r="K15" s="156"/>
    </row>
    <row r="16" spans="1:11" s="31" customFormat="1" ht="25.5" customHeight="1" outlineLevel="1">
      <c r="A16" s="27" t="s">
        <v>17</v>
      </c>
      <c r="B16" s="27"/>
      <c r="C16" s="25">
        <v>2451</v>
      </c>
      <c r="D16" s="328"/>
      <c r="E16" s="25">
        <v>2451</v>
      </c>
      <c r="F16" s="25"/>
      <c r="G16" s="25">
        <v>2487</v>
      </c>
      <c r="H16" s="25"/>
      <c r="I16" s="30"/>
      <c r="K16" s="156"/>
    </row>
    <row r="17" spans="1:11" s="31" customFormat="1" ht="25.5" customHeight="1" outlineLevel="1">
      <c r="A17" s="27" t="s">
        <v>208</v>
      </c>
      <c r="B17" s="27"/>
      <c r="C17" s="25">
        <v>12</v>
      </c>
      <c r="D17" s="328"/>
      <c r="E17" s="25">
        <v>10</v>
      </c>
      <c r="F17" s="25"/>
      <c r="G17" s="25">
        <v>11</v>
      </c>
      <c r="H17" s="25"/>
      <c r="I17" s="30"/>
      <c r="K17" s="156"/>
    </row>
    <row r="18" spans="2:11" s="31" customFormat="1" ht="20.25" customHeight="1" outlineLevel="1">
      <c r="B18" s="27"/>
      <c r="C18" s="332"/>
      <c r="D18" s="333"/>
      <c r="E18" s="332"/>
      <c r="F18" s="332"/>
      <c r="G18" s="332"/>
      <c r="H18" s="332"/>
      <c r="I18" s="30"/>
      <c r="K18" s="156"/>
    </row>
    <row r="19" spans="1:11" s="152" customFormat="1" ht="25.5" customHeight="1" outlineLevel="1">
      <c r="A19" s="306" t="s">
        <v>147</v>
      </c>
      <c r="B19" s="157"/>
      <c r="C19" s="304">
        <v>208242</v>
      </c>
      <c r="D19" s="305"/>
      <c r="E19" s="304">
        <v>121238</v>
      </c>
      <c r="F19" s="157"/>
      <c r="G19" s="304">
        <v>120380</v>
      </c>
      <c r="H19" s="157"/>
      <c r="I19" s="310"/>
      <c r="K19" s="156"/>
    </row>
    <row r="20" spans="1:11" s="31" customFormat="1" ht="24.75" customHeight="1" outlineLevel="1">
      <c r="A20" s="27" t="s">
        <v>18</v>
      </c>
      <c r="B20" s="27"/>
      <c r="C20" s="330">
        <v>4277</v>
      </c>
      <c r="D20" s="331"/>
      <c r="E20" s="330">
        <v>4696</v>
      </c>
      <c r="F20" s="25"/>
      <c r="G20" s="25">
        <v>4793</v>
      </c>
      <c r="H20" s="332"/>
      <c r="I20" s="30"/>
      <c r="K20" s="156"/>
    </row>
    <row r="21" spans="1:11" s="31" customFormat="1" ht="24.75" customHeight="1" outlineLevel="1">
      <c r="A21" s="27" t="s">
        <v>71</v>
      </c>
      <c r="B21" s="27"/>
      <c r="C21" s="330">
        <v>34488</v>
      </c>
      <c r="D21" s="331"/>
      <c r="E21" s="330">
        <v>29202</v>
      </c>
      <c r="F21" s="25"/>
      <c r="G21" s="25">
        <v>37687</v>
      </c>
      <c r="H21" s="332"/>
      <c r="I21" s="30"/>
      <c r="K21" s="156"/>
    </row>
    <row r="22" spans="1:11" s="31" customFormat="1" ht="24.75" customHeight="1" outlineLevel="1">
      <c r="A22" s="27" t="s">
        <v>100</v>
      </c>
      <c r="B22" s="27"/>
      <c r="C22" s="330">
        <v>0</v>
      </c>
      <c r="D22" s="331"/>
      <c r="E22" s="330">
        <v>3753</v>
      </c>
      <c r="F22" s="25"/>
      <c r="G22" s="25">
        <v>4692</v>
      </c>
      <c r="H22" s="332"/>
      <c r="I22" s="30"/>
      <c r="K22" s="156"/>
    </row>
    <row r="23" spans="1:11" s="31" customFormat="1" ht="24.75" customHeight="1" outlineLevel="1">
      <c r="A23" s="27" t="s">
        <v>99</v>
      </c>
      <c r="B23" s="27"/>
      <c r="C23" s="330">
        <v>41884</v>
      </c>
      <c r="D23" s="331"/>
      <c r="E23" s="330">
        <v>18418</v>
      </c>
      <c r="F23" s="25"/>
      <c r="G23" s="25">
        <v>42024</v>
      </c>
      <c r="H23" s="25"/>
      <c r="I23" s="30"/>
      <c r="K23" s="156"/>
    </row>
    <row r="24" spans="1:11" s="31" customFormat="1" ht="27.75" customHeight="1" hidden="1" outlineLevel="1">
      <c r="A24" s="27" t="s">
        <v>87</v>
      </c>
      <c r="B24" s="27"/>
      <c r="C24" s="330">
        <v>0</v>
      </c>
      <c r="D24" s="331"/>
      <c r="E24" s="330">
        <v>0</v>
      </c>
      <c r="F24" s="25"/>
      <c r="G24" s="25">
        <v>0</v>
      </c>
      <c r="H24" s="25"/>
      <c r="I24" s="30"/>
      <c r="K24" s="156"/>
    </row>
    <row r="25" spans="1:11" s="31" customFormat="1" ht="24.75" customHeight="1" outlineLevel="1">
      <c r="A25" s="27" t="s">
        <v>19</v>
      </c>
      <c r="B25" s="27"/>
      <c r="C25" s="330">
        <v>127593</v>
      </c>
      <c r="D25" s="331"/>
      <c r="E25" s="330">
        <v>65169</v>
      </c>
      <c r="F25" s="25"/>
      <c r="G25" s="25">
        <v>31184</v>
      </c>
      <c r="H25" s="25"/>
      <c r="I25" s="30"/>
      <c r="K25" s="156"/>
    </row>
    <row r="26" spans="2:11" s="31" customFormat="1" ht="14.25" customHeight="1" outlineLevel="1">
      <c r="B26" s="27"/>
      <c r="C26" s="25"/>
      <c r="D26" s="328"/>
      <c r="E26" s="25"/>
      <c r="F26" s="25"/>
      <c r="G26" s="25"/>
      <c r="H26" s="25"/>
      <c r="I26" s="30"/>
      <c r="K26" s="156"/>
    </row>
    <row r="27" spans="1:11" s="31" customFormat="1" ht="25.5" customHeight="1" outlineLevel="1">
      <c r="A27" s="231" t="s">
        <v>207</v>
      </c>
      <c r="B27" s="27"/>
      <c r="C27" s="329">
        <v>8005</v>
      </c>
      <c r="D27" s="327"/>
      <c r="E27" s="329">
        <v>9234</v>
      </c>
      <c r="F27" s="26"/>
      <c r="G27" s="232">
        <v>7028</v>
      </c>
      <c r="H27" s="26"/>
      <c r="I27" s="30"/>
      <c r="K27" s="156"/>
    </row>
    <row r="28" spans="1:11" s="31" customFormat="1" ht="12.75" customHeight="1" outlineLevel="1">
      <c r="A28" s="27"/>
      <c r="B28" s="27"/>
      <c r="C28" s="25"/>
      <c r="D28" s="328"/>
      <c r="E28" s="25"/>
      <c r="F28" s="25"/>
      <c r="G28" s="25"/>
      <c r="H28" s="25"/>
      <c r="I28" s="30"/>
      <c r="K28" s="156"/>
    </row>
    <row r="29" spans="1:11" s="112" customFormat="1" ht="26.25" customHeight="1" outlineLevel="1">
      <c r="A29" s="134" t="s">
        <v>108</v>
      </c>
      <c r="B29" s="24"/>
      <c r="C29" s="219">
        <v>2221983</v>
      </c>
      <c r="D29" s="327"/>
      <c r="E29" s="219">
        <v>2217014</v>
      </c>
      <c r="F29" s="26"/>
      <c r="G29" s="219">
        <v>2288339</v>
      </c>
      <c r="H29" s="26"/>
      <c r="I29" s="83"/>
      <c r="K29" s="156"/>
    </row>
    <row r="30" spans="1:11" s="112" customFormat="1" ht="21" customHeight="1" outlineLevel="1">
      <c r="A30" s="326"/>
      <c r="B30" s="326"/>
      <c r="C30" s="324"/>
      <c r="D30" s="325"/>
      <c r="E30" s="324"/>
      <c r="F30" s="324"/>
      <c r="G30" s="324"/>
      <c r="H30" s="324"/>
      <c r="I30" s="83"/>
      <c r="K30" s="156"/>
    </row>
    <row r="31" spans="1:11" s="3" customFormat="1" ht="21.75" customHeight="1" outlineLevel="1">
      <c r="A31" s="299"/>
      <c r="B31" s="299"/>
      <c r="C31" s="299"/>
      <c r="D31" s="299"/>
      <c r="E31" s="299"/>
      <c r="F31" s="299"/>
      <c r="G31" s="299"/>
      <c r="H31" s="299"/>
      <c r="I31" s="4"/>
      <c r="K31" s="156"/>
    </row>
    <row r="32" spans="1:11" s="3" customFormat="1" ht="18" customHeight="1" outlineLevel="1">
      <c r="A32" s="323"/>
      <c r="B32" s="323"/>
      <c r="C32" s="282"/>
      <c r="D32" s="322"/>
      <c r="E32" s="282"/>
      <c r="F32" s="282"/>
      <c r="G32" s="282"/>
      <c r="H32" s="282"/>
      <c r="I32" s="4"/>
      <c r="K32" s="156"/>
    </row>
    <row r="33" spans="1:11" s="31" customFormat="1" ht="38.25" customHeight="1">
      <c r="A33" s="267" t="s">
        <v>206</v>
      </c>
      <c r="B33" s="267"/>
      <c r="C33" s="268"/>
      <c r="D33" s="268"/>
      <c r="E33" s="268"/>
      <c r="F33" s="268"/>
      <c r="G33" s="268"/>
      <c r="H33" s="268"/>
      <c r="K33" s="156"/>
    </row>
    <row r="34" spans="1:11" s="31" customFormat="1" ht="36" customHeight="1">
      <c r="A34" s="321" t="s">
        <v>165</v>
      </c>
      <c r="B34" s="320"/>
      <c r="C34" s="320"/>
      <c r="D34" s="320"/>
      <c r="E34" s="320"/>
      <c r="F34" s="320"/>
      <c r="G34" s="320"/>
      <c r="H34" s="320"/>
      <c r="K34" s="156"/>
    </row>
    <row r="35" spans="1:11" s="31" customFormat="1" ht="20.25" customHeight="1">
      <c r="A35" s="265"/>
      <c r="B35" s="319"/>
      <c r="C35" s="319"/>
      <c r="D35" s="319"/>
      <c r="E35" s="319"/>
      <c r="F35" s="319"/>
      <c r="G35" s="319"/>
      <c r="H35" s="319"/>
      <c r="K35" s="156"/>
    </row>
    <row r="36" spans="1:11" s="3" customFormat="1" ht="75" customHeight="1">
      <c r="A36" s="22"/>
      <c r="B36" s="44"/>
      <c r="C36" s="44"/>
      <c r="D36" s="318"/>
      <c r="E36" s="44"/>
      <c r="F36" s="44"/>
      <c r="G36" s="44"/>
      <c r="H36" s="44"/>
      <c r="K36" s="156"/>
    </row>
    <row r="37" spans="1:11" s="3" customFormat="1" ht="34.5" customHeight="1">
      <c r="A37" s="317" t="s">
        <v>62</v>
      </c>
      <c r="B37" s="79"/>
      <c r="C37" s="129" t="s">
        <v>189</v>
      </c>
      <c r="D37" s="316"/>
      <c r="E37" s="129" t="s">
        <v>188</v>
      </c>
      <c r="F37" s="22"/>
      <c r="G37" s="129" t="s">
        <v>205</v>
      </c>
      <c r="H37" s="294"/>
      <c r="I37" s="4"/>
      <c r="K37" s="156"/>
    </row>
    <row r="38" spans="2:11" s="31" customFormat="1" ht="12" customHeight="1" outlineLevel="1">
      <c r="B38" s="24"/>
      <c r="C38" s="314"/>
      <c r="D38" s="315"/>
      <c r="E38" s="314"/>
      <c r="F38" s="25"/>
      <c r="G38" s="314"/>
      <c r="H38" s="313"/>
      <c r="I38" s="30"/>
      <c r="K38" s="156"/>
    </row>
    <row r="39" spans="1:11" s="152" customFormat="1" ht="25.5" customHeight="1">
      <c r="A39" s="306" t="s">
        <v>109</v>
      </c>
      <c r="B39" s="157"/>
      <c r="C39" s="304">
        <v>1810282</v>
      </c>
      <c r="D39" s="305"/>
      <c r="E39" s="304">
        <v>1809848</v>
      </c>
      <c r="F39" s="154"/>
      <c r="G39" s="304">
        <v>1785668</v>
      </c>
      <c r="H39" s="154"/>
      <c r="I39" s="310"/>
      <c r="K39" s="156"/>
    </row>
    <row r="40" spans="1:11" s="152" customFormat="1" ht="33.75" customHeight="1">
      <c r="A40" s="312" t="s">
        <v>204</v>
      </c>
      <c r="B40" s="157"/>
      <c r="C40" s="311">
        <v>1809548</v>
      </c>
      <c r="D40" s="305"/>
      <c r="E40" s="311">
        <v>1809120</v>
      </c>
      <c r="F40" s="154"/>
      <c r="G40" s="311">
        <v>1784916</v>
      </c>
      <c r="H40" s="154"/>
      <c r="I40" s="310"/>
      <c r="K40" s="156"/>
    </row>
    <row r="41" spans="1:11" s="31" customFormat="1" ht="24.75" customHeight="1">
      <c r="A41" s="27" t="s">
        <v>20</v>
      </c>
      <c r="B41" s="27"/>
      <c r="C41" s="81">
        <v>517754</v>
      </c>
      <c r="D41" s="303"/>
      <c r="E41" s="81">
        <v>517754</v>
      </c>
      <c r="F41" s="81"/>
      <c r="G41" s="81">
        <v>517754</v>
      </c>
      <c r="H41" s="81"/>
      <c r="I41" s="30"/>
      <c r="K41" s="156"/>
    </row>
    <row r="42" spans="1:11" s="31" customFormat="1" ht="24.75" customHeight="1">
      <c r="A42" s="27" t="s">
        <v>72</v>
      </c>
      <c r="B42" s="27"/>
      <c r="C42" s="81">
        <v>133333</v>
      </c>
      <c r="D42" s="303"/>
      <c r="E42" s="81">
        <v>133333</v>
      </c>
      <c r="F42" s="81"/>
      <c r="G42" s="81">
        <v>133333</v>
      </c>
      <c r="H42" s="81"/>
      <c r="I42" s="30"/>
      <c r="K42" s="156"/>
    </row>
    <row r="43" spans="1:11" s="31" customFormat="1" ht="24.75" customHeight="1">
      <c r="A43" s="27" t="s">
        <v>141</v>
      </c>
      <c r="B43" s="27"/>
      <c r="C43" s="81">
        <v>1158557</v>
      </c>
      <c r="D43" s="303"/>
      <c r="E43" s="81">
        <v>1158150</v>
      </c>
      <c r="F43" s="81"/>
      <c r="G43" s="86">
        <v>1134008</v>
      </c>
      <c r="H43" s="81"/>
      <c r="I43" s="30"/>
      <c r="K43" s="156"/>
    </row>
    <row r="44" spans="1:11" s="31" customFormat="1" ht="24.75" customHeight="1">
      <c r="A44" s="27" t="s">
        <v>203</v>
      </c>
      <c r="B44" s="27"/>
      <c r="C44" s="81">
        <v>-96</v>
      </c>
      <c r="D44" s="303"/>
      <c r="E44" s="81">
        <v>-117</v>
      </c>
      <c r="F44" s="81"/>
      <c r="G44" s="81">
        <v>-179</v>
      </c>
      <c r="H44" s="81"/>
      <c r="I44" s="30"/>
      <c r="K44" s="156"/>
    </row>
    <row r="45" spans="1:11" s="290" customFormat="1" ht="24.75" customHeight="1" hidden="1">
      <c r="A45" s="31" t="s">
        <v>202</v>
      </c>
      <c r="B45" s="31"/>
      <c r="C45" s="81">
        <v>0</v>
      </c>
      <c r="D45" s="303"/>
      <c r="E45" s="81">
        <v>0</v>
      </c>
      <c r="F45" s="31"/>
      <c r="G45" s="31">
        <v>0</v>
      </c>
      <c r="H45" s="309"/>
      <c r="I45" s="308"/>
      <c r="K45" s="156"/>
    </row>
    <row r="46" spans="1:11" s="31" customFormat="1" ht="25.5" customHeight="1">
      <c r="A46" s="138" t="s">
        <v>201</v>
      </c>
      <c r="B46" s="27"/>
      <c r="C46" s="82">
        <v>734</v>
      </c>
      <c r="D46" s="302"/>
      <c r="E46" s="82">
        <v>728</v>
      </c>
      <c r="F46" s="307"/>
      <c r="G46" s="82">
        <v>752</v>
      </c>
      <c r="H46" s="307"/>
      <c r="I46" s="30"/>
      <c r="K46" s="156"/>
    </row>
    <row r="47" spans="1:11" s="155" customFormat="1" ht="26.25" customHeight="1">
      <c r="A47" s="306" t="s">
        <v>79</v>
      </c>
      <c r="B47" s="157"/>
      <c r="C47" s="304">
        <v>156781</v>
      </c>
      <c r="D47" s="305"/>
      <c r="E47" s="304">
        <v>192451</v>
      </c>
      <c r="F47" s="154"/>
      <c r="G47" s="304">
        <v>265487</v>
      </c>
      <c r="H47" s="154"/>
      <c r="I47" s="289"/>
      <c r="K47" s="156"/>
    </row>
    <row r="48" spans="1:11" s="31" customFormat="1" ht="24.75" customHeight="1">
      <c r="A48" s="27" t="s">
        <v>21</v>
      </c>
      <c r="B48" s="27"/>
      <c r="C48" s="81">
        <v>93928</v>
      </c>
      <c r="D48" s="303"/>
      <c r="E48" s="81">
        <v>118348</v>
      </c>
      <c r="F48" s="81"/>
      <c r="G48" s="81">
        <v>187462</v>
      </c>
      <c r="H48" s="81"/>
      <c r="I48" s="30"/>
      <c r="K48" s="156"/>
    </row>
    <row r="49" spans="1:11" s="31" customFormat="1" ht="24.75" customHeight="1">
      <c r="A49" s="27" t="s">
        <v>22</v>
      </c>
      <c r="B49" s="27"/>
      <c r="C49" s="81">
        <v>30456</v>
      </c>
      <c r="D49" s="303"/>
      <c r="E49" s="81">
        <v>41241</v>
      </c>
      <c r="F49" s="81"/>
      <c r="G49" s="86">
        <v>43630</v>
      </c>
      <c r="H49" s="81"/>
      <c r="I49" s="30"/>
      <c r="K49" s="156"/>
    </row>
    <row r="50" spans="1:11" s="31" customFormat="1" ht="24.75" customHeight="1">
      <c r="A50" s="27" t="s">
        <v>75</v>
      </c>
      <c r="B50" s="27"/>
      <c r="C50" s="81">
        <v>12011</v>
      </c>
      <c r="D50" s="303"/>
      <c r="E50" s="81">
        <v>12474</v>
      </c>
      <c r="F50" s="81"/>
      <c r="G50" s="81">
        <v>13455</v>
      </c>
      <c r="H50" s="81"/>
      <c r="I50" s="30"/>
      <c r="K50" s="156"/>
    </row>
    <row r="51" spans="1:11" s="31" customFormat="1" ht="24.75" customHeight="1">
      <c r="A51" s="27" t="s">
        <v>23</v>
      </c>
      <c r="B51" s="27"/>
      <c r="C51" s="81">
        <v>20386</v>
      </c>
      <c r="D51" s="303"/>
      <c r="E51" s="81">
        <v>20388</v>
      </c>
      <c r="F51" s="81"/>
      <c r="G51" s="81">
        <v>20940</v>
      </c>
      <c r="H51" s="81"/>
      <c r="I51" s="30"/>
      <c r="K51" s="156"/>
    </row>
    <row r="52" spans="1:11" s="31" customFormat="1" ht="24.75" customHeight="1" hidden="1">
      <c r="A52" s="27" t="s">
        <v>24</v>
      </c>
      <c r="B52" s="27"/>
      <c r="C52" s="81">
        <v>0</v>
      </c>
      <c r="D52" s="303"/>
      <c r="E52" s="81">
        <v>0</v>
      </c>
      <c r="F52" s="81"/>
      <c r="G52" s="81">
        <v>0</v>
      </c>
      <c r="H52" s="81"/>
      <c r="I52" s="30"/>
      <c r="K52" s="156"/>
    </row>
    <row r="53" spans="1:11" s="155" customFormat="1" ht="25.5" customHeight="1">
      <c r="A53" s="306" t="s">
        <v>80</v>
      </c>
      <c r="B53" s="157"/>
      <c r="C53" s="304">
        <v>254920</v>
      </c>
      <c r="D53" s="305"/>
      <c r="E53" s="304">
        <v>214715</v>
      </c>
      <c r="F53" s="154"/>
      <c r="G53" s="304">
        <v>237184</v>
      </c>
      <c r="H53" s="154"/>
      <c r="I53" s="289"/>
      <c r="K53" s="156"/>
    </row>
    <row r="54" spans="1:11" s="31" customFormat="1" ht="25.5" customHeight="1">
      <c r="A54" s="27" t="s">
        <v>200</v>
      </c>
      <c r="B54" s="27"/>
      <c r="C54" s="81">
        <v>137035</v>
      </c>
      <c r="D54" s="303"/>
      <c r="E54" s="81">
        <v>116199</v>
      </c>
      <c r="F54" s="81"/>
      <c r="G54" s="81">
        <v>141303</v>
      </c>
      <c r="H54" s="81"/>
      <c r="I54" s="30"/>
      <c r="K54" s="156"/>
    </row>
    <row r="55" spans="1:11" s="31" customFormat="1" ht="25.5" customHeight="1">
      <c r="A55" s="27" t="s">
        <v>73</v>
      </c>
      <c r="B55" s="27"/>
      <c r="C55" s="81">
        <v>27979</v>
      </c>
      <c r="D55" s="303"/>
      <c r="E55" s="81">
        <v>44510</v>
      </c>
      <c r="F55" s="81"/>
      <c r="G55" s="81">
        <v>31669</v>
      </c>
      <c r="H55" s="81"/>
      <c r="I55" s="30"/>
      <c r="K55" s="156"/>
    </row>
    <row r="56" spans="1:11" s="31" customFormat="1" ht="25.5" customHeight="1">
      <c r="A56" s="27" t="s">
        <v>74</v>
      </c>
      <c r="B56" s="27"/>
      <c r="C56" s="81">
        <v>5832</v>
      </c>
      <c r="D56" s="303"/>
      <c r="E56" s="81">
        <v>1091</v>
      </c>
      <c r="F56" s="81"/>
      <c r="G56" s="81">
        <v>0</v>
      </c>
      <c r="H56" s="81"/>
      <c r="I56" s="30"/>
      <c r="K56" s="156"/>
    </row>
    <row r="57" spans="1:11" s="31" customFormat="1" ht="25.5" customHeight="1">
      <c r="A57" s="27" t="s">
        <v>126</v>
      </c>
      <c r="B57" s="27"/>
      <c r="C57" s="81">
        <v>71616</v>
      </c>
      <c r="D57" s="303"/>
      <c r="E57" s="81">
        <v>43980</v>
      </c>
      <c r="F57" s="81"/>
      <c r="G57" s="81">
        <v>58019</v>
      </c>
      <c r="H57" s="81"/>
      <c r="I57" s="30"/>
      <c r="K57" s="156"/>
    </row>
    <row r="58" spans="1:11" s="31" customFormat="1" ht="25.5" customHeight="1">
      <c r="A58" s="27" t="s">
        <v>23</v>
      </c>
      <c r="B58" s="27"/>
      <c r="C58" s="81">
        <v>4581</v>
      </c>
      <c r="D58" s="303"/>
      <c r="E58" s="81">
        <v>4595</v>
      </c>
      <c r="F58" s="81"/>
      <c r="G58" s="81">
        <v>4748</v>
      </c>
      <c r="H58" s="81"/>
      <c r="I58" s="30"/>
      <c r="K58" s="156"/>
    </row>
    <row r="59" spans="1:11" s="31" customFormat="1" ht="25.5" customHeight="1">
      <c r="A59" s="27" t="s">
        <v>24</v>
      </c>
      <c r="B59" s="27"/>
      <c r="C59" s="81">
        <v>7877</v>
      </c>
      <c r="D59" s="303"/>
      <c r="E59" s="81">
        <v>4340</v>
      </c>
      <c r="F59" s="81"/>
      <c r="G59" s="81">
        <v>1445</v>
      </c>
      <c r="H59" s="81"/>
      <c r="I59" s="30"/>
      <c r="K59" s="156"/>
    </row>
    <row r="60" spans="1:11" s="31" customFormat="1" ht="36" customHeight="1" hidden="1">
      <c r="A60" s="138" t="s">
        <v>199</v>
      </c>
      <c r="B60" s="30"/>
      <c r="C60" s="82">
        <v>0</v>
      </c>
      <c r="D60" s="302"/>
      <c r="E60" s="82">
        <v>0</v>
      </c>
      <c r="F60" s="82"/>
      <c r="G60" s="82">
        <v>0</v>
      </c>
      <c r="H60" s="81"/>
      <c r="I60" s="30"/>
      <c r="K60" s="156"/>
    </row>
    <row r="61" spans="1:11" s="83" customFormat="1" ht="25.5" customHeight="1">
      <c r="A61" s="134" t="s">
        <v>110</v>
      </c>
      <c r="B61" s="24"/>
      <c r="C61" s="301">
        <v>2221983</v>
      </c>
      <c r="D61" s="302"/>
      <c r="E61" s="301">
        <v>2217014</v>
      </c>
      <c r="F61" s="82"/>
      <c r="G61" s="301">
        <v>2288339</v>
      </c>
      <c r="H61" s="82"/>
      <c r="K61" s="156"/>
    </row>
    <row r="62" spans="4:11" s="30" customFormat="1" ht="14.25">
      <c r="D62" s="300"/>
      <c r="K62" s="156"/>
    </row>
    <row r="63" spans="4:11" s="31" customFormat="1" ht="14.25">
      <c r="D63" s="298"/>
      <c r="K63" s="156"/>
    </row>
    <row r="64" spans="1:11" s="31" customFormat="1" ht="29.25" customHeight="1">
      <c r="A64" s="299"/>
      <c r="B64" s="299"/>
      <c r="C64" s="299"/>
      <c r="D64" s="299"/>
      <c r="E64" s="299"/>
      <c r="F64" s="299"/>
      <c r="G64" s="299"/>
      <c r="H64" s="299"/>
      <c r="K64" s="156"/>
    </row>
    <row r="65" spans="4:11" s="31" customFormat="1" ht="14.25">
      <c r="D65" s="298"/>
      <c r="K65" s="156"/>
    </row>
    <row r="66" s="31" customFormat="1" ht="14.25">
      <c r="K66" s="156"/>
    </row>
    <row r="67" spans="4:11" s="31" customFormat="1" ht="14.25">
      <c r="D67" s="298"/>
      <c r="K67" s="156"/>
    </row>
    <row r="68" spans="4:11" s="31" customFormat="1" ht="14.25">
      <c r="D68" s="298"/>
      <c r="K68" s="2"/>
    </row>
    <row r="69" spans="4:11" s="31" customFormat="1" ht="14.25">
      <c r="D69" s="298"/>
      <c r="K69" s="2"/>
    </row>
    <row r="70" spans="4:11" s="31" customFormat="1" ht="14.25">
      <c r="D70" s="298"/>
      <c r="K70" s="2"/>
    </row>
    <row r="71" spans="4:11" s="31" customFormat="1" ht="14.25">
      <c r="D71" s="298"/>
      <c r="K71" s="2"/>
    </row>
    <row r="72" spans="4:11" s="31" customFormat="1" ht="14.25">
      <c r="D72" s="298"/>
      <c r="K72" s="2"/>
    </row>
    <row r="73" spans="4:11" s="31" customFormat="1" ht="14.25">
      <c r="D73" s="298"/>
      <c r="K73" s="2"/>
    </row>
    <row r="74" spans="4:11" s="31" customFormat="1" ht="14.25">
      <c r="D74" s="298"/>
      <c r="K74" s="2"/>
    </row>
    <row r="75" spans="4:11" s="31" customFormat="1" ht="14.25">
      <c r="D75" s="298"/>
      <c r="K75" s="2"/>
    </row>
    <row r="76" spans="4:11" s="31" customFormat="1" ht="14.25">
      <c r="D76" s="298"/>
      <c r="K76" s="2"/>
    </row>
    <row r="77" spans="4:11" s="31" customFormat="1" ht="14.25">
      <c r="D77" s="298"/>
      <c r="K77" s="2"/>
    </row>
    <row r="78" spans="4:11" s="31" customFormat="1" ht="14.25">
      <c r="D78" s="298"/>
      <c r="K78" s="2"/>
    </row>
  </sheetData>
  <sheetProtection/>
  <mergeCells count="8">
    <mergeCell ref="A64:H64"/>
    <mergeCell ref="A2:H2"/>
    <mergeCell ref="A4:H4"/>
    <mergeCell ref="A35:H35"/>
    <mergeCell ref="A34:H34"/>
    <mergeCell ref="A3:H3"/>
    <mergeCell ref="A33:H33"/>
    <mergeCell ref="A31:H31"/>
  </mergeCells>
  <printOptions horizontalCentered="1"/>
  <pageMargins left="0.2362204724409449" right="0.2362204724409449" top="0.6299212598425197" bottom="0.5118110236220472" header="0.2362204724409449" footer="0.2755905511811024"/>
  <pageSetup firstPageNumber="1" useFirstPageNumber="1" horizontalDpi="1200" verticalDpi="1200" orientation="portrait" paperSize="9" scale="70" r:id="rId1"/>
  <headerFooter alignWithMargins="0">
    <oddHeader>&amp;L&amp;8
&amp;C&amp;"Arial,Pogrubiony"Grupa Kapitałowa Orbis&amp;"Arial,Normalny"
Skrócone śródroczne skonsolidowane sprawozdanie finansowe - pierwszy kwartał 2011 roku
(wszystkie kwoty wyrażone są w tys. zł, o ile nie podano inaczej)</oddHeader>
    <oddFooter>&amp;R&amp;"Arial,Normalny"&amp;P</oddFooter>
  </headerFooter>
  <rowBreaks count="1" manualBreakCount="1">
    <brk id="3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634"/>
  <sheetViews>
    <sheetView showGridLines="0" view="pageBreakPreview" zoomScale="75" zoomScaleNormal="90" zoomScaleSheetLayoutView="75" zoomScalePageLayoutView="0" workbookViewId="0" topLeftCell="A66">
      <selection activeCell="F44" sqref="F44"/>
    </sheetView>
  </sheetViews>
  <sheetFormatPr defaultColWidth="9.140625" defaultRowHeight="12.75" outlineLevelRow="1"/>
  <cols>
    <col min="1" max="1" width="60.8515625" style="97" customWidth="1"/>
    <col min="2" max="2" width="2.140625" style="97" customWidth="1"/>
    <col min="3" max="3" width="13.7109375" style="96" customWidth="1"/>
    <col min="4" max="4" width="1.57421875" style="87" customWidth="1"/>
    <col min="5" max="5" width="13.7109375" style="96" customWidth="1"/>
    <col min="6" max="6" width="10.8515625" style="101" customWidth="1"/>
    <col min="7" max="16384" width="9.140625" style="87" customWidth="1"/>
  </cols>
  <sheetData>
    <row r="1" spans="1:6" s="3" customFormat="1" ht="20.25" customHeight="1">
      <c r="A1" s="7"/>
      <c r="B1" s="7"/>
      <c r="C1" s="4"/>
      <c r="E1" s="362"/>
      <c r="F1" s="361"/>
    </row>
    <row r="2" spans="1:6" s="3" customFormat="1" ht="45" customHeight="1">
      <c r="A2" s="267" t="s">
        <v>237</v>
      </c>
      <c r="B2" s="267"/>
      <c r="C2" s="268"/>
      <c r="D2" s="268"/>
      <c r="E2" s="268"/>
      <c r="F2" s="44"/>
    </row>
    <row r="3" spans="1:6" s="3" customFormat="1" ht="30.75" customHeight="1">
      <c r="A3" s="321" t="s">
        <v>161</v>
      </c>
      <c r="B3" s="320"/>
      <c r="C3" s="320"/>
      <c r="D3" s="320"/>
      <c r="E3" s="320"/>
      <c r="F3" s="44"/>
    </row>
    <row r="4" spans="1:6" s="3" customFormat="1" ht="9" customHeight="1">
      <c r="A4" s="265"/>
      <c r="B4" s="266"/>
      <c r="C4" s="266"/>
      <c r="D4" s="266"/>
      <c r="E4" s="266"/>
      <c r="F4" s="44"/>
    </row>
    <row r="5" spans="1:6" s="3" customFormat="1" ht="10.5" customHeight="1">
      <c r="A5" s="22"/>
      <c r="B5" s="22"/>
      <c r="C5" s="40"/>
      <c r="D5" s="40"/>
      <c r="E5" s="40"/>
      <c r="F5" s="44"/>
    </row>
    <row r="6" spans="1:6" s="3" customFormat="1" ht="39" customHeight="1">
      <c r="A6" s="4"/>
      <c r="B6" s="4"/>
      <c r="C6" s="129" t="s">
        <v>197</v>
      </c>
      <c r="D6" s="22"/>
      <c r="E6" s="129" t="s">
        <v>196</v>
      </c>
      <c r="F6" s="22"/>
    </row>
    <row r="7" spans="1:6" s="3" customFormat="1" ht="13.5" customHeight="1">
      <c r="A7" s="4"/>
      <c r="B7" s="4"/>
      <c r="C7" s="23"/>
      <c r="D7" s="23"/>
      <c r="E7" s="23"/>
      <c r="F7" s="22"/>
    </row>
    <row r="8" spans="1:6" s="3" customFormat="1" ht="13.5" customHeight="1">
      <c r="A8" s="4"/>
      <c r="B8" s="4"/>
      <c r="C8" s="282"/>
      <c r="D8" s="80"/>
      <c r="E8" s="80"/>
      <c r="F8" s="22"/>
    </row>
    <row r="9" spans="1:6" s="3" customFormat="1" ht="24.75" customHeight="1">
      <c r="A9" s="30" t="s">
        <v>65</v>
      </c>
      <c r="B9" s="30"/>
      <c r="C9" s="25">
        <v>172230</v>
      </c>
      <c r="D9" s="81"/>
      <c r="E9" s="25">
        <v>174159</v>
      </c>
      <c r="F9" s="22"/>
    </row>
    <row r="10" spans="1:6" s="3" customFormat="1" ht="30.75" customHeight="1">
      <c r="A10" s="27" t="s">
        <v>236</v>
      </c>
      <c r="B10" s="27"/>
      <c r="C10" s="25">
        <v>1299</v>
      </c>
      <c r="D10" s="81"/>
      <c r="E10" s="25">
        <v>1355</v>
      </c>
      <c r="F10" s="99"/>
    </row>
    <row r="11" spans="1:6" s="3" customFormat="1" ht="24.75" customHeight="1">
      <c r="A11" s="27" t="s">
        <v>125</v>
      </c>
      <c r="B11" s="27"/>
      <c r="C11" s="25">
        <v>-151175</v>
      </c>
      <c r="D11" s="81"/>
      <c r="E11" s="35">
        <v>-153766</v>
      </c>
      <c r="F11" s="99"/>
    </row>
    <row r="12" spans="1:6" s="2" customFormat="1" ht="27" customHeight="1">
      <c r="A12" s="130" t="s">
        <v>144</v>
      </c>
      <c r="B12" s="24"/>
      <c r="C12" s="139">
        <v>22354</v>
      </c>
      <c r="D12" s="82"/>
      <c r="E12" s="139">
        <v>21748</v>
      </c>
      <c r="F12" s="360"/>
    </row>
    <row r="13" spans="1:6" s="2" customFormat="1" ht="10.5" customHeight="1">
      <c r="A13" s="24"/>
      <c r="B13" s="24"/>
      <c r="C13" s="26"/>
      <c r="D13" s="82"/>
      <c r="E13" s="82"/>
      <c r="F13" s="360"/>
    </row>
    <row r="14" spans="1:6" s="3" customFormat="1" ht="24.75" customHeight="1">
      <c r="A14" s="27" t="s">
        <v>26</v>
      </c>
      <c r="B14" s="27"/>
      <c r="C14" s="25">
        <v>18086</v>
      </c>
      <c r="D14" s="81"/>
      <c r="E14" s="25">
        <v>1829</v>
      </c>
      <c r="F14" s="99"/>
    </row>
    <row r="15" spans="1:6" s="3" customFormat="1" ht="24.75" customHeight="1">
      <c r="A15" s="27" t="s">
        <v>86</v>
      </c>
      <c r="B15" s="27"/>
      <c r="C15" s="25">
        <v>-7029</v>
      </c>
      <c r="D15" s="81"/>
      <c r="E15" s="35">
        <v>-6178</v>
      </c>
      <c r="F15" s="99"/>
    </row>
    <row r="16" spans="1:6" s="3" customFormat="1" ht="24.75" customHeight="1">
      <c r="A16" s="27" t="s">
        <v>25</v>
      </c>
      <c r="B16" s="27"/>
      <c r="C16" s="25">
        <v>-23192</v>
      </c>
      <c r="D16" s="25"/>
      <c r="E16" s="35">
        <v>-24248</v>
      </c>
      <c r="F16" s="39"/>
    </row>
    <row r="17" spans="1:6" s="3" customFormat="1" ht="24.75" customHeight="1">
      <c r="A17" s="27" t="s">
        <v>27</v>
      </c>
      <c r="B17" s="27"/>
      <c r="C17" s="25">
        <v>-5650</v>
      </c>
      <c r="D17" s="25"/>
      <c r="E17" s="25">
        <v>-2599</v>
      </c>
      <c r="F17" s="39"/>
    </row>
    <row r="18" spans="1:6" s="3" customFormat="1" ht="24.75" customHeight="1" hidden="1">
      <c r="A18" s="27" t="s">
        <v>235</v>
      </c>
      <c r="B18" s="27"/>
      <c r="C18" s="25">
        <v>0</v>
      </c>
      <c r="D18" s="25"/>
      <c r="E18" s="25">
        <v>0</v>
      </c>
      <c r="F18" s="39"/>
    </row>
    <row r="19" spans="1:6" s="358" customFormat="1" ht="27" customHeight="1">
      <c r="A19" s="130" t="s">
        <v>194</v>
      </c>
      <c r="B19" s="24"/>
      <c r="C19" s="139">
        <v>4569</v>
      </c>
      <c r="D19" s="25"/>
      <c r="E19" s="139">
        <v>-9448</v>
      </c>
      <c r="F19" s="359"/>
    </row>
    <row r="20" spans="1:6" s="3" customFormat="1" ht="11.25" customHeight="1">
      <c r="A20" s="24"/>
      <c r="B20" s="24"/>
      <c r="C20" s="25"/>
      <c r="D20" s="25"/>
      <c r="E20" s="81"/>
      <c r="F20" s="39"/>
    </row>
    <row r="21" spans="1:6" s="3" customFormat="1" ht="33.75" customHeight="1">
      <c r="A21" s="27" t="s">
        <v>234</v>
      </c>
      <c r="B21" s="27"/>
      <c r="C21" s="35">
        <v>-236</v>
      </c>
      <c r="D21" s="25"/>
      <c r="E21" s="25">
        <v>0</v>
      </c>
      <c r="F21" s="39"/>
    </row>
    <row r="22" spans="1:6" s="3" customFormat="1" ht="22.5" customHeight="1" hidden="1">
      <c r="A22" s="27" t="s">
        <v>89</v>
      </c>
      <c r="B22" s="27"/>
      <c r="C22" s="25">
        <v>0</v>
      </c>
      <c r="D22" s="25"/>
      <c r="E22" s="25">
        <v>0</v>
      </c>
      <c r="F22" s="39"/>
    </row>
    <row r="23" spans="1:6" s="3" customFormat="1" ht="24.75" customHeight="1">
      <c r="A23" s="27" t="s">
        <v>77</v>
      </c>
      <c r="B23" s="27"/>
      <c r="C23" s="35">
        <v>-2670</v>
      </c>
      <c r="D23" s="25"/>
      <c r="E23" s="25">
        <v>-3864</v>
      </c>
      <c r="F23" s="39"/>
    </row>
    <row r="24" spans="1:6" s="3" customFormat="1" ht="24.75" customHeight="1">
      <c r="A24" s="27" t="s">
        <v>233</v>
      </c>
      <c r="B24" s="27"/>
      <c r="C24" s="25">
        <v>0</v>
      </c>
      <c r="D24" s="25"/>
      <c r="E24" s="25">
        <v>-175</v>
      </c>
      <c r="F24" s="39"/>
    </row>
    <row r="25" spans="1:6" s="358" customFormat="1" ht="27" customHeight="1">
      <c r="A25" s="130" t="s">
        <v>232</v>
      </c>
      <c r="B25" s="24"/>
      <c r="C25" s="139">
        <v>1663</v>
      </c>
      <c r="D25" s="25"/>
      <c r="E25" s="139">
        <v>-13487</v>
      </c>
      <c r="F25" s="359"/>
    </row>
    <row r="26" spans="1:6" s="3" customFormat="1" ht="7.5" customHeight="1">
      <c r="A26" s="24"/>
      <c r="B26" s="24"/>
      <c r="C26" s="25"/>
      <c r="D26" s="25"/>
      <c r="E26" s="81"/>
      <c r="F26" s="39"/>
    </row>
    <row r="27" spans="1:6" s="3" customFormat="1" ht="25.5" customHeight="1">
      <c r="A27" s="27" t="s">
        <v>28</v>
      </c>
      <c r="B27" s="27"/>
      <c r="C27" s="25">
        <v>-1250</v>
      </c>
      <c r="D27" s="25"/>
      <c r="E27" s="25">
        <v>5465</v>
      </c>
      <c r="F27" s="39"/>
    </row>
    <row r="28" spans="1:6" s="3" customFormat="1" ht="4.5" customHeight="1">
      <c r="A28" s="132"/>
      <c r="B28" s="27"/>
      <c r="C28" s="192"/>
      <c r="D28" s="25"/>
      <c r="E28" s="233"/>
      <c r="F28" s="39"/>
    </row>
    <row r="29" spans="1:6" s="3" customFormat="1" ht="27" customHeight="1">
      <c r="A29" s="134" t="s">
        <v>231</v>
      </c>
      <c r="B29" s="24"/>
      <c r="C29" s="219">
        <v>413</v>
      </c>
      <c r="D29" s="25"/>
      <c r="E29" s="219">
        <v>-8022</v>
      </c>
      <c r="F29" s="39"/>
    </row>
    <row r="30" spans="1:6" s="3" customFormat="1" ht="11.25" customHeight="1">
      <c r="A30" s="24"/>
      <c r="B30" s="24"/>
      <c r="C30" s="25"/>
      <c r="D30" s="25"/>
      <c r="E30" s="81"/>
      <c r="F30" s="39"/>
    </row>
    <row r="31" spans="1:6" s="3" customFormat="1" ht="25.5" customHeight="1">
      <c r="A31" s="27" t="s">
        <v>230</v>
      </c>
      <c r="B31" s="24"/>
      <c r="C31" s="35">
        <v>0</v>
      </c>
      <c r="D31" s="26"/>
      <c r="E31" s="210">
        <v>-5338</v>
      </c>
      <c r="F31" s="39"/>
    </row>
    <row r="32" spans="1:6" s="3" customFormat="1" ht="13.5" customHeight="1">
      <c r="A32" s="27"/>
      <c r="B32" s="24"/>
      <c r="C32" s="25"/>
      <c r="D32" s="25"/>
      <c r="E32" s="81"/>
      <c r="F32" s="39"/>
    </row>
    <row r="33" spans="1:6" s="3" customFormat="1" ht="27" customHeight="1">
      <c r="A33" s="134" t="s">
        <v>193</v>
      </c>
      <c r="B33" s="24"/>
      <c r="C33" s="219">
        <v>413</v>
      </c>
      <c r="D33" s="26"/>
      <c r="E33" s="219">
        <v>-13360</v>
      </c>
      <c r="F33" s="39"/>
    </row>
    <row r="34" spans="1:6" s="3" customFormat="1" ht="12" customHeight="1">
      <c r="A34" s="24"/>
      <c r="B34" s="24"/>
      <c r="C34" s="25"/>
      <c r="D34" s="25"/>
      <c r="E34" s="81"/>
      <c r="F34" s="40"/>
    </row>
    <row r="35" spans="1:5" s="3" customFormat="1" ht="18" customHeight="1">
      <c r="A35" s="157" t="s">
        <v>229</v>
      </c>
      <c r="B35" s="346"/>
      <c r="C35" s="349"/>
      <c r="D35" s="349"/>
      <c r="E35" s="348"/>
    </row>
    <row r="36" spans="1:6" s="3" customFormat="1" ht="23.25" customHeight="1" outlineLevel="1">
      <c r="A36" s="121" t="s">
        <v>212</v>
      </c>
      <c r="B36" s="346"/>
      <c r="C36" s="25">
        <v>407</v>
      </c>
      <c r="D36" s="347"/>
      <c r="E36" s="25">
        <v>-14939</v>
      </c>
      <c r="F36" s="99"/>
    </row>
    <row r="37" spans="1:6" s="3" customFormat="1" ht="23.25" customHeight="1" outlineLevel="1">
      <c r="A37" s="121" t="s">
        <v>211</v>
      </c>
      <c r="B37" s="346"/>
      <c r="C37" s="25">
        <v>6</v>
      </c>
      <c r="D37" s="347"/>
      <c r="E37" s="25">
        <v>1579</v>
      </c>
      <c r="F37" s="39"/>
    </row>
    <row r="38" spans="1:6" s="2" customFormat="1" ht="23.25" customHeight="1" outlineLevel="1">
      <c r="A38" s="157"/>
      <c r="B38" s="346"/>
      <c r="C38" s="345">
        <v>413</v>
      </c>
      <c r="D38" s="158"/>
      <c r="E38" s="345">
        <v>-13360</v>
      </c>
      <c r="F38" s="344"/>
    </row>
    <row r="39" spans="1:6" s="2" customFormat="1" ht="12.75" customHeight="1" outlineLevel="1">
      <c r="A39" s="157"/>
      <c r="B39" s="346"/>
      <c r="C39" s="154"/>
      <c r="D39" s="158"/>
      <c r="E39" s="154"/>
      <c r="F39" s="344"/>
    </row>
    <row r="40" spans="1:6" ht="17.25" customHeight="1" hidden="1" outlineLevel="1">
      <c r="A40" s="28" t="s">
        <v>228</v>
      </c>
      <c r="B40" s="24"/>
      <c r="C40" s="89"/>
      <c r="D40" s="89"/>
      <c r="E40" s="89"/>
      <c r="F40" s="357"/>
    </row>
    <row r="41" spans="1:6" s="2" customFormat="1" ht="6" customHeight="1" outlineLevel="1">
      <c r="A41" s="157"/>
      <c r="B41" s="346"/>
      <c r="C41" s="154"/>
      <c r="D41" s="158"/>
      <c r="E41" s="154"/>
      <c r="F41" s="344"/>
    </row>
    <row r="42" spans="1:6" s="3" customFormat="1" ht="5.25" customHeight="1" outlineLevel="1">
      <c r="A42" s="27"/>
      <c r="B42" s="24"/>
      <c r="C42" s="25"/>
      <c r="D42" s="25"/>
      <c r="E42" s="81"/>
      <c r="F42" s="39"/>
    </row>
    <row r="43" spans="1:5" s="3" customFormat="1" ht="23.25" customHeight="1" outlineLevel="1">
      <c r="A43" s="85" t="s">
        <v>227</v>
      </c>
      <c r="B43" s="24"/>
      <c r="C43" s="26"/>
      <c r="D43" s="25"/>
      <c r="E43" s="82"/>
    </row>
    <row r="44" spans="1:6" ht="35.25" customHeight="1" outlineLevel="1">
      <c r="A44" s="27" t="s">
        <v>226</v>
      </c>
      <c r="B44" s="24"/>
      <c r="C44" s="89">
        <v>0.008833038811895079</v>
      </c>
      <c r="D44" s="89"/>
      <c r="E44" s="89">
        <v>-0.324218100272483</v>
      </c>
      <c r="F44" s="356"/>
    </row>
    <row r="45" spans="1:6" ht="45.75" customHeight="1">
      <c r="A45" s="355" t="s">
        <v>225</v>
      </c>
      <c r="B45" s="355"/>
      <c r="C45" s="355"/>
      <c r="D45" s="355"/>
      <c r="E45" s="355"/>
      <c r="F45" s="354"/>
    </row>
    <row r="46" spans="1:6" s="3" customFormat="1" ht="45" customHeight="1">
      <c r="A46" s="267" t="s">
        <v>224</v>
      </c>
      <c r="B46" s="267"/>
      <c r="C46" s="268"/>
      <c r="D46" s="268"/>
      <c r="E46" s="268"/>
      <c r="F46" s="44"/>
    </row>
    <row r="47" spans="1:6" s="3" customFormat="1" ht="30.75" customHeight="1">
      <c r="A47" s="321" t="s">
        <v>161</v>
      </c>
      <c r="B47" s="320"/>
      <c r="C47" s="320"/>
      <c r="D47" s="320"/>
      <c r="E47" s="320"/>
      <c r="F47" s="44"/>
    </row>
    <row r="48" spans="1:6" s="3" customFormat="1" ht="9" customHeight="1">
      <c r="A48" s="265"/>
      <c r="B48" s="266"/>
      <c r="C48" s="266"/>
      <c r="D48" s="266"/>
      <c r="E48" s="266"/>
      <c r="F48" s="44"/>
    </row>
    <row r="49" spans="1:6" s="3" customFormat="1" ht="12">
      <c r="A49" s="41"/>
      <c r="B49" s="41"/>
      <c r="C49" s="42"/>
      <c r="D49" s="42"/>
      <c r="E49" s="42"/>
      <c r="F49" s="42"/>
    </row>
    <row r="50" spans="1:6" s="3" customFormat="1" ht="6" customHeight="1">
      <c r="A50" s="41"/>
      <c r="B50" s="41"/>
      <c r="C50" s="42"/>
      <c r="D50" s="42"/>
      <c r="E50" s="42"/>
      <c r="F50" s="42"/>
    </row>
    <row r="51" spans="1:6" s="3" customFormat="1" ht="39" customHeight="1">
      <c r="A51" s="4"/>
      <c r="B51" s="4"/>
      <c r="C51" s="129" t="s">
        <v>197</v>
      </c>
      <c r="D51" s="22"/>
      <c r="E51" s="129" t="s">
        <v>196</v>
      </c>
      <c r="F51" s="353"/>
    </row>
    <row r="52" spans="1:6" s="3" customFormat="1" ht="12">
      <c r="A52" s="41"/>
      <c r="B52" s="41"/>
      <c r="C52" s="42"/>
      <c r="D52" s="42"/>
      <c r="E52" s="42"/>
      <c r="F52" s="42"/>
    </row>
    <row r="53" spans="1:6" s="4" customFormat="1" ht="12">
      <c r="A53" s="41"/>
      <c r="B53" s="41"/>
      <c r="C53" s="42"/>
      <c r="D53" s="42"/>
      <c r="E53" s="42"/>
      <c r="F53" s="42"/>
    </row>
    <row r="54" spans="1:6" s="3" customFormat="1" ht="27" customHeight="1">
      <c r="A54" s="130" t="s">
        <v>193</v>
      </c>
      <c r="B54" s="24"/>
      <c r="C54" s="131">
        <v>413</v>
      </c>
      <c r="D54" s="26"/>
      <c r="E54" s="131">
        <v>-13360</v>
      </c>
      <c r="F54" s="81"/>
    </row>
    <row r="55" s="3" customFormat="1" ht="7.5" customHeight="1">
      <c r="F55" s="4"/>
    </row>
    <row r="56" s="3" customFormat="1" ht="4.5" customHeight="1">
      <c r="F56" s="4"/>
    </row>
    <row r="57" spans="1:6" s="3" customFormat="1" ht="24.75" customHeight="1">
      <c r="A57" s="27" t="s">
        <v>223</v>
      </c>
      <c r="B57" s="27"/>
      <c r="C57" s="25">
        <v>21</v>
      </c>
      <c r="D57" s="25"/>
      <c r="E57" s="81">
        <v>-160</v>
      </c>
      <c r="F57" s="81"/>
    </row>
    <row r="58" spans="1:6" s="3" customFormat="1" ht="31.5" customHeight="1" hidden="1">
      <c r="A58" s="352" t="s">
        <v>222</v>
      </c>
      <c r="B58" s="27"/>
      <c r="C58" s="25"/>
      <c r="D58" s="25"/>
      <c r="E58" s="81"/>
      <c r="F58" s="81"/>
    </row>
    <row r="59" spans="1:6" s="3" customFormat="1" ht="29.25" customHeight="1" hidden="1">
      <c r="A59" s="352" t="s">
        <v>221</v>
      </c>
      <c r="B59" s="27"/>
      <c r="C59" s="25"/>
      <c r="D59" s="25"/>
      <c r="E59" s="81"/>
      <c r="F59" s="81"/>
    </row>
    <row r="60" spans="1:6" s="3" customFormat="1" ht="29.25" customHeight="1" hidden="1">
      <c r="A60" s="352" t="s">
        <v>132</v>
      </c>
      <c r="B60" s="27"/>
      <c r="C60" s="25"/>
      <c r="D60" s="25"/>
      <c r="E60" s="81"/>
      <c r="F60" s="81"/>
    </row>
    <row r="61" spans="1:6" s="3" customFormat="1" ht="29.25" customHeight="1" hidden="1">
      <c r="A61" s="352" t="s">
        <v>220</v>
      </c>
      <c r="B61" s="27"/>
      <c r="C61" s="25"/>
      <c r="D61" s="25"/>
      <c r="E61" s="81"/>
      <c r="F61" s="81"/>
    </row>
    <row r="62" spans="1:6" s="3" customFormat="1" ht="33.75" customHeight="1" hidden="1">
      <c r="A62" s="352" t="s">
        <v>219</v>
      </c>
      <c r="B62" s="27"/>
      <c r="C62" s="25"/>
      <c r="D62" s="25"/>
      <c r="E62" s="81"/>
      <c r="F62" s="81"/>
    </row>
    <row r="63" spans="1:6" s="3" customFormat="1" ht="25.5" customHeight="1">
      <c r="A63" s="27" t="s">
        <v>218</v>
      </c>
      <c r="B63" s="27"/>
      <c r="C63" s="35">
        <v>0</v>
      </c>
      <c r="D63" s="25"/>
      <c r="E63" s="81">
        <v>-1591</v>
      </c>
      <c r="F63" s="81"/>
    </row>
    <row r="64" spans="1:6" s="3" customFormat="1" ht="27" customHeight="1">
      <c r="A64" s="130" t="s">
        <v>217</v>
      </c>
      <c r="B64" s="24"/>
      <c r="C64" s="131">
        <v>21</v>
      </c>
      <c r="D64" s="26"/>
      <c r="E64" s="131">
        <v>-1751</v>
      </c>
      <c r="F64" s="81"/>
    </row>
    <row r="65" spans="1:6" s="4" customFormat="1" ht="24.75" customHeight="1">
      <c r="A65" s="27" t="s">
        <v>216</v>
      </c>
      <c r="B65" s="27"/>
      <c r="C65" s="25">
        <v>0</v>
      </c>
      <c r="D65" s="25"/>
      <c r="E65" s="81">
        <v>0</v>
      </c>
      <c r="F65" s="81"/>
    </row>
    <row r="66" spans="1:6" s="3" customFormat="1" ht="27" customHeight="1">
      <c r="A66" s="130" t="s">
        <v>215</v>
      </c>
      <c r="B66" s="24"/>
      <c r="C66" s="131">
        <v>21</v>
      </c>
      <c r="D66" s="26"/>
      <c r="E66" s="131">
        <v>-1751</v>
      </c>
      <c r="F66" s="81"/>
    </row>
    <row r="67" spans="1:6" s="3" customFormat="1" ht="27" customHeight="1">
      <c r="A67" s="351" t="s">
        <v>214</v>
      </c>
      <c r="B67" s="24"/>
      <c r="C67" s="350">
        <v>434</v>
      </c>
      <c r="D67" s="26"/>
      <c r="E67" s="350">
        <v>-15111</v>
      </c>
      <c r="F67" s="81"/>
    </row>
    <row r="68" s="3" customFormat="1" ht="12">
      <c r="F68" s="4"/>
    </row>
    <row r="69" spans="1:5" s="3" customFormat="1" ht="18" customHeight="1">
      <c r="A69" s="157" t="s">
        <v>213</v>
      </c>
      <c r="B69" s="346"/>
      <c r="C69" s="349"/>
      <c r="D69" s="349"/>
      <c r="E69" s="348"/>
    </row>
    <row r="70" spans="1:6" s="3" customFormat="1" ht="23.25" customHeight="1" outlineLevel="1">
      <c r="A70" s="121" t="s">
        <v>212</v>
      </c>
      <c r="B70" s="346"/>
      <c r="C70" s="25">
        <v>428</v>
      </c>
      <c r="D70" s="347"/>
      <c r="E70" s="25">
        <v>-15099</v>
      </c>
      <c r="F70" s="99"/>
    </row>
    <row r="71" spans="1:6" s="3" customFormat="1" ht="23.25" customHeight="1" outlineLevel="1">
      <c r="A71" s="121" t="s">
        <v>211</v>
      </c>
      <c r="B71" s="346"/>
      <c r="C71" s="25">
        <v>6</v>
      </c>
      <c r="D71" s="347"/>
      <c r="E71" s="25">
        <v>-12</v>
      </c>
      <c r="F71" s="39"/>
    </row>
    <row r="72" spans="1:6" s="2" customFormat="1" ht="23.25" customHeight="1" outlineLevel="1">
      <c r="A72" s="157"/>
      <c r="B72" s="346"/>
      <c r="C72" s="345">
        <v>434</v>
      </c>
      <c r="D72" s="158"/>
      <c r="E72" s="345">
        <v>-15111</v>
      </c>
      <c r="F72" s="344"/>
    </row>
    <row r="73" spans="1:6" ht="12.75">
      <c r="A73" s="3"/>
      <c r="B73" s="3"/>
      <c r="C73" s="4"/>
      <c r="D73" s="3"/>
      <c r="E73" s="4"/>
      <c r="F73" s="342"/>
    </row>
    <row r="74" ht="24" customHeight="1">
      <c r="F74" s="343"/>
    </row>
    <row r="75" ht="12.75">
      <c r="F75" s="342"/>
    </row>
    <row r="76" spans="1:6" ht="12">
      <c r="A76" s="92"/>
      <c r="B76" s="92"/>
      <c r="C76" s="93"/>
      <c r="D76" s="93"/>
      <c r="E76" s="93"/>
      <c r="F76" s="93"/>
    </row>
    <row r="77" ht="12.75">
      <c r="F77" s="342"/>
    </row>
    <row r="78" ht="12.75">
      <c r="F78" s="342"/>
    </row>
    <row r="79" ht="12.75">
      <c r="F79" s="342"/>
    </row>
    <row r="80" spans="3:6" ht="12.75">
      <c r="C80" s="87"/>
      <c r="F80" s="342"/>
    </row>
    <row r="81" ht="12.75">
      <c r="F81" s="342"/>
    </row>
    <row r="82" ht="12.75">
      <c r="F82" s="342"/>
    </row>
    <row r="83" ht="12.75">
      <c r="F83" s="342"/>
    </row>
    <row r="84" ht="12.75">
      <c r="F84" s="342"/>
    </row>
    <row r="85" ht="12.75">
      <c r="F85" s="342"/>
    </row>
    <row r="86" ht="12.75">
      <c r="F86" s="342"/>
    </row>
    <row r="87" ht="12.75">
      <c r="F87" s="342"/>
    </row>
    <row r="88" ht="12.75">
      <c r="F88" s="342"/>
    </row>
    <row r="89" ht="12.75">
      <c r="F89" s="342"/>
    </row>
    <row r="90" ht="12.75">
      <c r="F90" s="342"/>
    </row>
    <row r="91" ht="12.75">
      <c r="F91" s="342"/>
    </row>
    <row r="92" ht="12.75">
      <c r="F92" s="342"/>
    </row>
    <row r="93" ht="12.75">
      <c r="F93" s="342"/>
    </row>
    <row r="94" ht="12.75">
      <c r="F94" s="342"/>
    </row>
    <row r="95" ht="12.75">
      <c r="F95" s="342"/>
    </row>
    <row r="96" ht="12.75">
      <c r="F96" s="342"/>
    </row>
    <row r="97" ht="12.75">
      <c r="F97" s="342"/>
    </row>
    <row r="98" ht="12.75">
      <c r="F98" s="342"/>
    </row>
    <row r="99" ht="12.75">
      <c r="F99" s="342"/>
    </row>
    <row r="100" ht="12.75">
      <c r="F100" s="342"/>
    </row>
    <row r="101" ht="12.75">
      <c r="F101" s="342"/>
    </row>
    <row r="102" ht="12.75">
      <c r="F102" s="342"/>
    </row>
    <row r="103" ht="12.75">
      <c r="F103" s="342"/>
    </row>
    <row r="104" ht="12.75">
      <c r="F104" s="342"/>
    </row>
    <row r="105" ht="12.75">
      <c r="F105" s="342"/>
    </row>
    <row r="106" ht="12.75">
      <c r="F106" s="342"/>
    </row>
    <row r="107" ht="12.75">
      <c r="F107" s="342"/>
    </row>
    <row r="108" ht="12.75">
      <c r="F108" s="342"/>
    </row>
    <row r="109" ht="12.75">
      <c r="F109" s="342"/>
    </row>
    <row r="110" ht="12.75">
      <c r="F110" s="342"/>
    </row>
    <row r="111" ht="12.75">
      <c r="F111" s="342"/>
    </row>
    <row r="112" ht="12.75">
      <c r="F112" s="342"/>
    </row>
    <row r="113" ht="12.75">
      <c r="F113" s="342"/>
    </row>
    <row r="114" ht="12.75">
      <c r="F114" s="342"/>
    </row>
    <row r="115" ht="12.75">
      <c r="F115" s="342"/>
    </row>
    <row r="116" ht="12.75">
      <c r="F116" s="342"/>
    </row>
    <row r="117" ht="12.75">
      <c r="F117" s="342"/>
    </row>
    <row r="118" ht="12.75">
      <c r="F118" s="342"/>
    </row>
    <row r="119" ht="12.75">
      <c r="F119" s="342"/>
    </row>
    <row r="120" ht="12.75">
      <c r="F120" s="342"/>
    </row>
    <row r="121" ht="12.75">
      <c r="F121" s="342"/>
    </row>
    <row r="122" ht="12.75">
      <c r="F122" s="342"/>
    </row>
    <row r="123" ht="12.75">
      <c r="F123" s="342"/>
    </row>
    <row r="124" ht="12.75">
      <c r="F124" s="342"/>
    </row>
    <row r="125" ht="12.75">
      <c r="F125" s="342"/>
    </row>
    <row r="126" ht="12.75">
      <c r="F126" s="342"/>
    </row>
    <row r="127" ht="12.75">
      <c r="F127" s="342"/>
    </row>
    <row r="128" ht="12.75">
      <c r="F128" s="342"/>
    </row>
    <row r="129" ht="12.75">
      <c r="F129" s="342"/>
    </row>
    <row r="130" ht="12.75">
      <c r="F130" s="342"/>
    </row>
    <row r="131" ht="12.75">
      <c r="F131" s="342"/>
    </row>
    <row r="132" ht="12.75">
      <c r="F132" s="342"/>
    </row>
    <row r="133" ht="12.75">
      <c r="F133" s="342"/>
    </row>
    <row r="134" ht="12.75">
      <c r="F134" s="342"/>
    </row>
    <row r="135" ht="12.75">
      <c r="F135" s="342"/>
    </row>
    <row r="136" ht="12.75">
      <c r="F136" s="342"/>
    </row>
    <row r="137" ht="12.75">
      <c r="F137" s="342"/>
    </row>
    <row r="138" ht="12.75">
      <c r="F138" s="342"/>
    </row>
    <row r="139" ht="12.75">
      <c r="F139" s="342"/>
    </row>
    <row r="140" ht="12.75">
      <c r="F140" s="342"/>
    </row>
    <row r="141" ht="12.75">
      <c r="F141" s="342"/>
    </row>
    <row r="142" ht="12.75">
      <c r="F142" s="342"/>
    </row>
    <row r="143" ht="12.75">
      <c r="F143" s="342"/>
    </row>
    <row r="144" ht="12.75">
      <c r="F144" s="342"/>
    </row>
    <row r="145" ht="12.75">
      <c r="F145" s="342"/>
    </row>
    <row r="146" ht="12.75">
      <c r="F146" s="342"/>
    </row>
    <row r="147" ht="12.75">
      <c r="F147" s="342"/>
    </row>
    <row r="148" ht="12.75">
      <c r="F148" s="342"/>
    </row>
    <row r="149" ht="12.75">
      <c r="F149" s="342"/>
    </row>
    <row r="150" ht="12.75">
      <c r="F150" s="342"/>
    </row>
    <row r="151" ht="12.75">
      <c r="F151" s="342"/>
    </row>
    <row r="152" ht="12.75">
      <c r="F152" s="342"/>
    </row>
    <row r="153" ht="12.75">
      <c r="F153" s="342"/>
    </row>
    <row r="154" ht="12.75">
      <c r="F154" s="342"/>
    </row>
    <row r="155" ht="12.75">
      <c r="F155" s="342"/>
    </row>
    <row r="156" ht="12.75">
      <c r="F156" s="342"/>
    </row>
    <row r="157" ht="12.75">
      <c r="F157" s="342"/>
    </row>
    <row r="158" ht="12.75">
      <c r="F158" s="342"/>
    </row>
    <row r="159" ht="12.75">
      <c r="F159" s="342"/>
    </row>
    <row r="160" ht="12.75">
      <c r="F160" s="342"/>
    </row>
    <row r="161" ht="12.75">
      <c r="F161" s="342"/>
    </row>
    <row r="162" ht="12.75">
      <c r="F162" s="342"/>
    </row>
    <row r="163" ht="12.75">
      <c r="F163" s="342"/>
    </row>
    <row r="164" ht="12.75">
      <c r="F164" s="342"/>
    </row>
    <row r="165" ht="12.75">
      <c r="F165" s="342"/>
    </row>
    <row r="166" ht="12.75">
      <c r="F166" s="342"/>
    </row>
    <row r="167" ht="12.75">
      <c r="F167" s="342"/>
    </row>
    <row r="168" ht="12.75">
      <c r="F168" s="342"/>
    </row>
    <row r="169" ht="12.75">
      <c r="F169" s="342"/>
    </row>
    <row r="170" ht="12.75">
      <c r="F170" s="342"/>
    </row>
    <row r="171" ht="12.75">
      <c r="F171" s="342"/>
    </row>
    <row r="172" ht="12.75">
      <c r="F172" s="342"/>
    </row>
    <row r="173" ht="12.75">
      <c r="F173" s="342"/>
    </row>
    <row r="174" ht="12.75">
      <c r="F174" s="342"/>
    </row>
    <row r="175" ht="12.75">
      <c r="F175" s="342"/>
    </row>
    <row r="176" ht="12.75">
      <c r="F176" s="342"/>
    </row>
    <row r="177" ht="12.75">
      <c r="F177" s="342"/>
    </row>
    <row r="178" ht="12.75">
      <c r="F178" s="342"/>
    </row>
    <row r="179" ht="12.75">
      <c r="F179" s="342"/>
    </row>
    <row r="180" ht="12.75">
      <c r="F180" s="342"/>
    </row>
    <row r="181" ht="12.75">
      <c r="F181" s="342"/>
    </row>
    <row r="182" ht="12.75">
      <c r="F182" s="342"/>
    </row>
    <row r="183" ht="12.75">
      <c r="F183" s="342"/>
    </row>
    <row r="184" ht="12.75">
      <c r="F184" s="342"/>
    </row>
    <row r="185" ht="12.75">
      <c r="F185" s="342"/>
    </row>
    <row r="186" ht="12.75">
      <c r="F186" s="342"/>
    </row>
    <row r="187" ht="12.75">
      <c r="F187" s="342"/>
    </row>
    <row r="188" ht="12.75">
      <c r="F188" s="342"/>
    </row>
    <row r="189" ht="12.75">
      <c r="F189" s="342"/>
    </row>
    <row r="190" ht="12.75">
      <c r="F190" s="342"/>
    </row>
    <row r="191" ht="12.75">
      <c r="F191" s="342"/>
    </row>
    <row r="192" ht="12.75">
      <c r="F192" s="342"/>
    </row>
    <row r="193" ht="12.75">
      <c r="F193" s="342"/>
    </row>
    <row r="194" ht="12.75">
      <c r="F194" s="342"/>
    </row>
    <row r="195" ht="12.75">
      <c r="F195" s="342"/>
    </row>
    <row r="196" ht="12.75">
      <c r="F196" s="342"/>
    </row>
    <row r="197" ht="12.75">
      <c r="F197" s="342"/>
    </row>
    <row r="198" ht="12.75">
      <c r="F198" s="342"/>
    </row>
    <row r="199" ht="12.75">
      <c r="F199" s="342"/>
    </row>
    <row r="200" ht="12.75">
      <c r="F200" s="342"/>
    </row>
    <row r="201" ht="12.75">
      <c r="F201" s="342"/>
    </row>
    <row r="202" ht="12.75">
      <c r="F202" s="342"/>
    </row>
    <row r="203" ht="12.75">
      <c r="F203" s="342"/>
    </row>
    <row r="204" ht="12.75">
      <c r="F204" s="342"/>
    </row>
    <row r="205" ht="12.75">
      <c r="F205" s="342"/>
    </row>
    <row r="206" ht="12.75">
      <c r="F206" s="342"/>
    </row>
    <row r="207" ht="12.75">
      <c r="F207" s="342"/>
    </row>
    <row r="208" ht="12.75">
      <c r="F208" s="342"/>
    </row>
    <row r="209" ht="12.75">
      <c r="F209" s="342"/>
    </row>
    <row r="210" ht="12.75">
      <c r="F210" s="342"/>
    </row>
    <row r="211" ht="12.75">
      <c r="F211" s="342"/>
    </row>
    <row r="212" ht="12.75">
      <c r="F212" s="342"/>
    </row>
    <row r="213" ht="12.75">
      <c r="F213" s="342"/>
    </row>
    <row r="214" ht="12.75">
      <c r="F214" s="342"/>
    </row>
    <row r="215" ht="12.75">
      <c r="F215" s="342"/>
    </row>
    <row r="216" ht="12.75">
      <c r="F216" s="342"/>
    </row>
    <row r="217" ht="12.75">
      <c r="F217" s="342"/>
    </row>
    <row r="218" ht="12.75">
      <c r="F218" s="342"/>
    </row>
    <row r="219" ht="12.75">
      <c r="F219" s="342"/>
    </row>
    <row r="220" ht="12.75">
      <c r="F220" s="342"/>
    </row>
    <row r="221" ht="12.75">
      <c r="F221" s="342"/>
    </row>
    <row r="222" ht="12.75">
      <c r="F222" s="342"/>
    </row>
    <row r="223" ht="12.75">
      <c r="F223" s="342"/>
    </row>
    <row r="224" ht="12.75">
      <c r="F224" s="342"/>
    </row>
    <row r="225" ht="12.75">
      <c r="F225" s="342"/>
    </row>
    <row r="226" ht="12.75">
      <c r="F226" s="342"/>
    </row>
    <row r="227" ht="12.75">
      <c r="F227" s="342"/>
    </row>
    <row r="228" ht="12.75">
      <c r="F228" s="342"/>
    </row>
    <row r="229" ht="12.75">
      <c r="F229" s="342"/>
    </row>
    <row r="230" ht="12.75">
      <c r="F230" s="342"/>
    </row>
    <row r="231" ht="12.75">
      <c r="F231" s="342"/>
    </row>
    <row r="232" ht="12.75">
      <c r="F232" s="342"/>
    </row>
    <row r="233" ht="12.75">
      <c r="F233" s="342"/>
    </row>
    <row r="234" ht="12.75">
      <c r="F234" s="342"/>
    </row>
    <row r="235" ht="12.75">
      <c r="F235" s="342"/>
    </row>
    <row r="236" ht="12.75">
      <c r="F236" s="342"/>
    </row>
    <row r="237" ht="12.75">
      <c r="F237" s="342"/>
    </row>
    <row r="238" ht="12.75">
      <c r="F238" s="342"/>
    </row>
    <row r="239" ht="12.75">
      <c r="F239" s="342"/>
    </row>
    <row r="240" ht="12.75">
      <c r="F240" s="342"/>
    </row>
    <row r="241" ht="12.75">
      <c r="F241" s="342"/>
    </row>
    <row r="242" ht="12.75">
      <c r="F242" s="342"/>
    </row>
    <row r="243" ht="12.75">
      <c r="F243" s="342"/>
    </row>
    <row r="244" ht="12.75">
      <c r="F244" s="342"/>
    </row>
    <row r="245" ht="12.75">
      <c r="F245" s="342"/>
    </row>
    <row r="246" ht="12.75">
      <c r="F246" s="342"/>
    </row>
    <row r="247" ht="12.75">
      <c r="F247" s="342"/>
    </row>
    <row r="248" ht="12.75">
      <c r="F248" s="342"/>
    </row>
    <row r="249" ht="12.75">
      <c r="F249" s="342"/>
    </row>
    <row r="250" ht="12.75">
      <c r="F250" s="342"/>
    </row>
    <row r="251" ht="12.75">
      <c r="F251" s="342"/>
    </row>
    <row r="252" ht="12.75">
      <c r="F252" s="342"/>
    </row>
    <row r="253" ht="12.75">
      <c r="F253" s="342"/>
    </row>
    <row r="254" ht="12.75">
      <c r="F254" s="342"/>
    </row>
    <row r="255" ht="12.75">
      <c r="F255" s="342"/>
    </row>
    <row r="256" ht="12.75">
      <c r="F256" s="342"/>
    </row>
    <row r="257" ht="12.75">
      <c r="F257" s="342"/>
    </row>
    <row r="258" ht="12.75">
      <c r="F258" s="342"/>
    </row>
    <row r="259" ht="12.75">
      <c r="F259" s="342"/>
    </row>
    <row r="260" ht="12.75">
      <c r="F260" s="342"/>
    </row>
    <row r="261" ht="12.75">
      <c r="F261" s="342"/>
    </row>
    <row r="262" ht="12.75">
      <c r="F262" s="342"/>
    </row>
    <row r="263" ht="12.75">
      <c r="F263" s="342"/>
    </row>
    <row r="264" ht="12.75">
      <c r="F264" s="342"/>
    </row>
    <row r="265" ht="12.75">
      <c r="F265" s="342"/>
    </row>
    <row r="266" ht="12.75">
      <c r="F266" s="342"/>
    </row>
    <row r="267" ht="12.75">
      <c r="F267" s="342"/>
    </row>
    <row r="268" ht="12.75">
      <c r="F268" s="342"/>
    </row>
    <row r="269" ht="12.75">
      <c r="F269" s="342"/>
    </row>
    <row r="270" ht="12.75">
      <c r="F270" s="342"/>
    </row>
    <row r="271" ht="12.75">
      <c r="F271" s="342"/>
    </row>
    <row r="272" ht="12.75">
      <c r="F272" s="342"/>
    </row>
    <row r="273" ht="12.75">
      <c r="F273" s="342"/>
    </row>
    <row r="274" ht="12.75">
      <c r="F274" s="342"/>
    </row>
    <row r="275" ht="12.75">
      <c r="F275" s="342"/>
    </row>
    <row r="276" ht="12.75">
      <c r="F276" s="342"/>
    </row>
    <row r="277" ht="12.75">
      <c r="F277" s="342"/>
    </row>
    <row r="278" ht="12.75">
      <c r="F278" s="342"/>
    </row>
    <row r="279" ht="12.75">
      <c r="F279" s="342"/>
    </row>
    <row r="280" ht="12.75">
      <c r="F280" s="342"/>
    </row>
    <row r="281" ht="12.75">
      <c r="F281" s="342"/>
    </row>
    <row r="282" ht="12.75">
      <c r="F282" s="342"/>
    </row>
    <row r="283" ht="12.75">
      <c r="F283" s="342"/>
    </row>
    <row r="284" ht="12.75">
      <c r="F284" s="342"/>
    </row>
    <row r="285" ht="12.75">
      <c r="F285" s="342"/>
    </row>
    <row r="286" ht="12.75">
      <c r="F286" s="342"/>
    </row>
    <row r="287" ht="12.75">
      <c r="F287" s="342"/>
    </row>
    <row r="288" ht="12.75">
      <c r="F288" s="342"/>
    </row>
    <row r="289" ht="12.75">
      <c r="F289" s="342"/>
    </row>
    <row r="290" ht="12.75">
      <c r="F290" s="342"/>
    </row>
    <row r="291" ht="12.75">
      <c r="F291" s="342"/>
    </row>
    <row r="292" ht="12.75">
      <c r="F292" s="342"/>
    </row>
    <row r="293" ht="12.75">
      <c r="F293" s="342"/>
    </row>
    <row r="294" ht="12.75">
      <c r="F294" s="342"/>
    </row>
    <row r="295" ht="12.75">
      <c r="F295" s="342"/>
    </row>
    <row r="296" ht="12.75">
      <c r="F296" s="342"/>
    </row>
    <row r="297" ht="12.75">
      <c r="F297" s="342"/>
    </row>
    <row r="298" ht="12.75">
      <c r="F298" s="342"/>
    </row>
    <row r="299" ht="12.75">
      <c r="F299" s="342"/>
    </row>
    <row r="300" ht="12.75">
      <c r="F300" s="342"/>
    </row>
    <row r="301" ht="12.75">
      <c r="F301" s="342"/>
    </row>
    <row r="302" ht="12.75">
      <c r="F302" s="342"/>
    </row>
    <row r="303" ht="12.75">
      <c r="F303" s="342"/>
    </row>
    <row r="304" ht="12.75">
      <c r="F304" s="342"/>
    </row>
    <row r="305" ht="12.75">
      <c r="F305" s="342"/>
    </row>
    <row r="306" ht="12.75">
      <c r="F306" s="342"/>
    </row>
    <row r="307" ht="12.75">
      <c r="F307" s="342"/>
    </row>
    <row r="308" ht="12.75">
      <c r="F308" s="342"/>
    </row>
    <row r="309" ht="12.75">
      <c r="F309" s="342"/>
    </row>
    <row r="310" ht="12.75">
      <c r="F310" s="342"/>
    </row>
    <row r="311" ht="12.75">
      <c r="F311" s="342"/>
    </row>
    <row r="312" ht="12.75">
      <c r="F312" s="342"/>
    </row>
    <row r="313" ht="12.75">
      <c r="F313" s="342"/>
    </row>
    <row r="314" ht="12.75">
      <c r="F314" s="342"/>
    </row>
    <row r="315" ht="12.75">
      <c r="F315" s="342"/>
    </row>
    <row r="316" ht="12.75">
      <c r="F316" s="342"/>
    </row>
    <row r="317" ht="12.75">
      <c r="F317" s="342"/>
    </row>
    <row r="318" ht="12.75">
      <c r="F318" s="342"/>
    </row>
    <row r="319" ht="12.75">
      <c r="F319" s="342"/>
    </row>
    <row r="320" ht="12.75">
      <c r="F320" s="342"/>
    </row>
    <row r="321" ht="12.75">
      <c r="F321" s="342"/>
    </row>
    <row r="322" ht="12.75">
      <c r="F322" s="342"/>
    </row>
    <row r="323" ht="12.75">
      <c r="F323" s="342"/>
    </row>
    <row r="324" ht="12.75">
      <c r="F324" s="342"/>
    </row>
    <row r="325" ht="12.75">
      <c r="F325" s="342"/>
    </row>
    <row r="326" ht="12.75">
      <c r="F326" s="342"/>
    </row>
    <row r="327" ht="12.75">
      <c r="F327" s="342"/>
    </row>
    <row r="328" ht="12.75">
      <c r="F328" s="342"/>
    </row>
    <row r="329" ht="12.75">
      <c r="F329" s="342"/>
    </row>
    <row r="330" ht="12.75">
      <c r="F330" s="342"/>
    </row>
    <row r="331" ht="12.75">
      <c r="F331" s="342"/>
    </row>
    <row r="332" ht="12.75">
      <c r="F332" s="342"/>
    </row>
    <row r="333" ht="12.75">
      <c r="F333" s="342"/>
    </row>
    <row r="334" ht="12.75">
      <c r="F334" s="342"/>
    </row>
    <row r="335" ht="12.75">
      <c r="F335" s="342"/>
    </row>
    <row r="336" ht="12.75">
      <c r="F336" s="342"/>
    </row>
    <row r="337" ht="12.75">
      <c r="F337" s="342"/>
    </row>
    <row r="338" ht="12.75">
      <c r="F338" s="342"/>
    </row>
    <row r="339" ht="12.75">
      <c r="F339" s="342"/>
    </row>
    <row r="340" ht="12.75">
      <c r="F340" s="342"/>
    </row>
    <row r="341" ht="12.75">
      <c r="F341" s="342"/>
    </row>
    <row r="342" ht="12.75">
      <c r="F342" s="342"/>
    </row>
    <row r="343" ht="12.75">
      <c r="F343" s="342"/>
    </row>
    <row r="344" ht="12.75">
      <c r="F344" s="342"/>
    </row>
    <row r="345" ht="12.75">
      <c r="F345" s="342"/>
    </row>
    <row r="346" ht="12.75">
      <c r="F346" s="342"/>
    </row>
    <row r="347" ht="12.75">
      <c r="F347" s="342"/>
    </row>
    <row r="348" ht="12.75">
      <c r="F348" s="342"/>
    </row>
    <row r="349" ht="12.75">
      <c r="F349" s="342"/>
    </row>
    <row r="350" ht="12.75">
      <c r="F350" s="342"/>
    </row>
    <row r="351" ht="12.75">
      <c r="F351" s="342"/>
    </row>
    <row r="352" ht="12.75">
      <c r="F352" s="342"/>
    </row>
    <row r="353" ht="12.75">
      <c r="F353" s="342"/>
    </row>
    <row r="354" ht="12.75">
      <c r="F354" s="342"/>
    </row>
    <row r="355" ht="12.75">
      <c r="F355" s="342"/>
    </row>
    <row r="356" ht="12.75">
      <c r="F356" s="342"/>
    </row>
    <row r="357" ht="12.75">
      <c r="F357" s="342"/>
    </row>
    <row r="358" ht="12.75">
      <c r="F358" s="342"/>
    </row>
    <row r="359" ht="12.75">
      <c r="F359" s="342"/>
    </row>
    <row r="360" ht="12.75">
      <c r="F360" s="342"/>
    </row>
    <row r="361" ht="12.75">
      <c r="F361" s="342"/>
    </row>
    <row r="362" ht="12.75">
      <c r="F362" s="342"/>
    </row>
    <row r="363" ht="12.75">
      <c r="F363" s="342"/>
    </row>
    <row r="364" ht="12.75">
      <c r="F364" s="342"/>
    </row>
    <row r="365" ht="12.75">
      <c r="F365" s="342"/>
    </row>
    <row r="366" ht="12.75">
      <c r="F366" s="342"/>
    </row>
    <row r="367" ht="12.75">
      <c r="F367" s="342"/>
    </row>
    <row r="368" ht="12.75">
      <c r="F368" s="342"/>
    </row>
    <row r="369" ht="12.75">
      <c r="F369" s="342"/>
    </row>
    <row r="370" ht="12.75">
      <c r="F370" s="342"/>
    </row>
    <row r="371" ht="12.75">
      <c r="F371" s="342"/>
    </row>
    <row r="372" ht="12.75">
      <c r="F372" s="342"/>
    </row>
    <row r="373" ht="12.75">
      <c r="F373" s="342"/>
    </row>
    <row r="374" ht="12.75">
      <c r="F374" s="342"/>
    </row>
    <row r="375" ht="12.75">
      <c r="F375" s="342"/>
    </row>
    <row r="376" ht="12.75">
      <c r="F376" s="342"/>
    </row>
    <row r="377" ht="12.75">
      <c r="F377" s="342"/>
    </row>
    <row r="378" ht="12.75">
      <c r="F378" s="342"/>
    </row>
    <row r="379" ht="12.75">
      <c r="F379" s="342"/>
    </row>
    <row r="380" ht="12.75">
      <c r="F380" s="342"/>
    </row>
    <row r="381" ht="12.75">
      <c r="F381" s="342"/>
    </row>
    <row r="382" ht="12.75">
      <c r="F382" s="342"/>
    </row>
    <row r="383" ht="12.75">
      <c r="F383" s="342"/>
    </row>
    <row r="384" ht="12.75">
      <c r="F384" s="342"/>
    </row>
    <row r="385" ht="12.75">
      <c r="F385" s="342"/>
    </row>
    <row r="386" ht="12.75">
      <c r="F386" s="342"/>
    </row>
    <row r="387" ht="12.75">
      <c r="F387" s="342"/>
    </row>
    <row r="388" ht="12.75">
      <c r="F388" s="342"/>
    </row>
    <row r="389" ht="12.75">
      <c r="F389" s="342"/>
    </row>
    <row r="390" ht="12.75">
      <c r="F390" s="342"/>
    </row>
    <row r="391" ht="12.75">
      <c r="F391" s="342"/>
    </row>
    <row r="392" ht="12.75">
      <c r="F392" s="342"/>
    </row>
    <row r="393" ht="12.75">
      <c r="F393" s="342"/>
    </row>
    <row r="394" ht="12.75">
      <c r="F394" s="342"/>
    </row>
    <row r="395" ht="12.75">
      <c r="F395" s="342"/>
    </row>
    <row r="396" ht="12.75">
      <c r="F396" s="342"/>
    </row>
    <row r="397" ht="12.75">
      <c r="F397" s="342"/>
    </row>
    <row r="398" ht="12.75">
      <c r="F398" s="342"/>
    </row>
    <row r="399" ht="12.75">
      <c r="F399" s="342"/>
    </row>
    <row r="400" ht="12.75">
      <c r="F400" s="342"/>
    </row>
    <row r="401" ht="12.75">
      <c r="F401" s="342"/>
    </row>
    <row r="402" ht="12.75">
      <c r="F402" s="342"/>
    </row>
    <row r="403" ht="12.75">
      <c r="F403" s="342"/>
    </row>
    <row r="404" ht="12.75">
      <c r="F404" s="342"/>
    </row>
    <row r="405" ht="12.75">
      <c r="F405" s="342"/>
    </row>
    <row r="406" ht="12.75">
      <c r="F406" s="342"/>
    </row>
    <row r="407" ht="12.75">
      <c r="F407" s="342"/>
    </row>
    <row r="408" ht="12.75">
      <c r="F408" s="342"/>
    </row>
    <row r="409" ht="12.75">
      <c r="F409" s="342"/>
    </row>
    <row r="410" ht="12.75">
      <c r="F410" s="342"/>
    </row>
    <row r="411" ht="12.75">
      <c r="F411" s="342"/>
    </row>
    <row r="412" ht="12.75">
      <c r="F412" s="342"/>
    </row>
    <row r="413" ht="12.75">
      <c r="F413" s="342"/>
    </row>
    <row r="414" ht="12.75">
      <c r="F414" s="342"/>
    </row>
    <row r="415" ht="12.75">
      <c r="F415" s="342"/>
    </row>
    <row r="416" ht="12.75">
      <c r="F416" s="342"/>
    </row>
    <row r="417" ht="12.75">
      <c r="F417" s="342"/>
    </row>
    <row r="418" ht="12.75">
      <c r="F418" s="342"/>
    </row>
    <row r="419" ht="12.75">
      <c r="F419" s="342"/>
    </row>
    <row r="420" ht="12.75">
      <c r="F420" s="342"/>
    </row>
    <row r="421" ht="12.75">
      <c r="F421" s="342"/>
    </row>
    <row r="422" ht="12.75">
      <c r="F422" s="342"/>
    </row>
    <row r="423" ht="12.75">
      <c r="F423" s="342"/>
    </row>
    <row r="424" ht="12.75">
      <c r="F424" s="342"/>
    </row>
    <row r="425" ht="12.75">
      <c r="F425" s="342"/>
    </row>
    <row r="426" ht="12.75">
      <c r="F426" s="342"/>
    </row>
    <row r="427" ht="12.75">
      <c r="F427" s="342"/>
    </row>
    <row r="428" ht="12.75">
      <c r="F428" s="342"/>
    </row>
    <row r="429" ht="12.75">
      <c r="F429" s="342"/>
    </row>
    <row r="430" ht="12.75">
      <c r="F430" s="342"/>
    </row>
    <row r="431" ht="12.75">
      <c r="F431" s="342"/>
    </row>
    <row r="432" ht="12.75">
      <c r="F432" s="342"/>
    </row>
    <row r="433" ht="12.75">
      <c r="F433" s="342"/>
    </row>
    <row r="434" ht="12.75">
      <c r="F434" s="342"/>
    </row>
    <row r="435" ht="12.75">
      <c r="F435" s="342"/>
    </row>
    <row r="436" ht="12.75">
      <c r="F436" s="342"/>
    </row>
    <row r="437" ht="12.75">
      <c r="F437" s="342"/>
    </row>
    <row r="438" ht="12.75">
      <c r="F438" s="342"/>
    </row>
    <row r="439" ht="12.75">
      <c r="F439" s="342"/>
    </row>
    <row r="440" ht="12.75">
      <c r="F440" s="342"/>
    </row>
    <row r="441" ht="12.75">
      <c r="F441" s="342"/>
    </row>
    <row r="442" ht="12.75">
      <c r="F442" s="342"/>
    </row>
    <row r="443" ht="12.75">
      <c r="F443" s="342"/>
    </row>
    <row r="444" ht="12.75">
      <c r="F444" s="342"/>
    </row>
    <row r="445" ht="12.75">
      <c r="F445" s="342"/>
    </row>
    <row r="446" ht="12.75">
      <c r="F446" s="342"/>
    </row>
    <row r="447" ht="12.75">
      <c r="F447" s="342"/>
    </row>
    <row r="448" ht="12.75">
      <c r="F448" s="342"/>
    </row>
    <row r="449" ht="12.75">
      <c r="F449" s="342"/>
    </row>
    <row r="450" ht="12.75">
      <c r="F450" s="342"/>
    </row>
    <row r="451" ht="12.75">
      <c r="F451" s="342"/>
    </row>
    <row r="452" ht="12.75">
      <c r="F452" s="342"/>
    </row>
    <row r="453" ht="12.75">
      <c r="F453" s="342"/>
    </row>
    <row r="454" ht="12.75">
      <c r="F454" s="342"/>
    </row>
    <row r="455" ht="12.75">
      <c r="F455" s="342"/>
    </row>
    <row r="456" ht="12.75">
      <c r="F456" s="342"/>
    </row>
    <row r="457" ht="12.75">
      <c r="F457" s="342"/>
    </row>
    <row r="458" ht="12.75">
      <c r="F458" s="342"/>
    </row>
    <row r="459" ht="12.75">
      <c r="F459" s="342"/>
    </row>
    <row r="460" ht="12.75">
      <c r="F460" s="342"/>
    </row>
    <row r="461" ht="12.75">
      <c r="F461" s="342"/>
    </row>
    <row r="462" ht="12.75">
      <c r="F462" s="342"/>
    </row>
    <row r="463" ht="12.75">
      <c r="F463" s="342"/>
    </row>
    <row r="464" ht="12.75">
      <c r="F464" s="342"/>
    </row>
    <row r="465" ht="12.75">
      <c r="F465" s="342"/>
    </row>
    <row r="466" ht="12.75">
      <c r="F466" s="342"/>
    </row>
    <row r="467" ht="12.75">
      <c r="F467" s="342"/>
    </row>
    <row r="468" ht="12.75">
      <c r="F468" s="342"/>
    </row>
    <row r="469" ht="12.75">
      <c r="F469" s="342"/>
    </row>
    <row r="470" ht="12.75">
      <c r="F470" s="342"/>
    </row>
    <row r="471" ht="12.75">
      <c r="F471" s="342"/>
    </row>
    <row r="472" ht="12.75">
      <c r="F472" s="342"/>
    </row>
    <row r="473" ht="12.75">
      <c r="F473" s="342"/>
    </row>
    <row r="474" ht="12.75">
      <c r="F474" s="342"/>
    </row>
    <row r="475" ht="12.75">
      <c r="F475" s="342"/>
    </row>
    <row r="476" ht="12.75">
      <c r="F476" s="342"/>
    </row>
    <row r="477" ht="12.75">
      <c r="F477" s="342"/>
    </row>
    <row r="478" ht="12.75">
      <c r="F478" s="342"/>
    </row>
    <row r="479" ht="12.75">
      <c r="F479" s="342"/>
    </row>
    <row r="480" ht="12.75">
      <c r="F480" s="342"/>
    </row>
    <row r="481" ht="12.75">
      <c r="F481" s="342"/>
    </row>
    <row r="482" ht="12.75">
      <c r="F482" s="342"/>
    </row>
    <row r="483" ht="12.75">
      <c r="F483" s="342"/>
    </row>
    <row r="484" ht="12.75">
      <c r="F484" s="342"/>
    </row>
    <row r="485" ht="12.75">
      <c r="F485" s="342"/>
    </row>
    <row r="486" ht="12.75">
      <c r="F486" s="342"/>
    </row>
    <row r="487" ht="12.75">
      <c r="F487" s="342"/>
    </row>
    <row r="488" ht="12.75">
      <c r="F488" s="342"/>
    </row>
    <row r="489" ht="12.75">
      <c r="F489" s="342"/>
    </row>
    <row r="490" ht="12.75">
      <c r="F490" s="342"/>
    </row>
    <row r="491" ht="12.75">
      <c r="F491" s="342"/>
    </row>
    <row r="492" ht="12.75">
      <c r="F492" s="342"/>
    </row>
    <row r="493" ht="12.75">
      <c r="F493" s="342"/>
    </row>
    <row r="494" ht="12.75">
      <c r="F494" s="342"/>
    </row>
    <row r="495" ht="12.75">
      <c r="F495" s="342"/>
    </row>
    <row r="496" ht="12.75">
      <c r="F496" s="342"/>
    </row>
    <row r="497" ht="12.75">
      <c r="F497" s="342"/>
    </row>
    <row r="498" ht="12.75">
      <c r="F498" s="342"/>
    </row>
    <row r="499" ht="12.75">
      <c r="F499" s="342"/>
    </row>
    <row r="500" ht="12.75">
      <c r="F500" s="342"/>
    </row>
    <row r="501" ht="12.75">
      <c r="F501" s="342"/>
    </row>
    <row r="502" ht="12.75">
      <c r="F502" s="342"/>
    </row>
    <row r="503" ht="12.75">
      <c r="F503" s="342"/>
    </row>
    <row r="504" ht="12.75">
      <c r="F504" s="342"/>
    </row>
    <row r="505" ht="12.75">
      <c r="F505" s="342"/>
    </row>
    <row r="506" ht="12.75">
      <c r="F506" s="342"/>
    </row>
    <row r="507" ht="12.75">
      <c r="F507" s="342"/>
    </row>
    <row r="508" ht="12.75">
      <c r="F508" s="342"/>
    </row>
    <row r="509" ht="12.75">
      <c r="F509" s="342"/>
    </row>
    <row r="510" ht="12.75">
      <c r="F510" s="342"/>
    </row>
    <row r="511" ht="12.75">
      <c r="F511" s="342"/>
    </row>
    <row r="512" ht="12.75">
      <c r="F512" s="342"/>
    </row>
    <row r="513" ht="12.75">
      <c r="F513" s="342"/>
    </row>
    <row r="514" ht="12.75">
      <c r="F514" s="342"/>
    </row>
    <row r="515" ht="12.75">
      <c r="F515" s="342"/>
    </row>
    <row r="516" ht="12.75">
      <c r="F516" s="342"/>
    </row>
    <row r="517" ht="12.75">
      <c r="F517" s="342"/>
    </row>
    <row r="518" ht="12.75">
      <c r="F518" s="342"/>
    </row>
    <row r="519" ht="12.75">
      <c r="F519" s="342"/>
    </row>
    <row r="520" ht="12.75">
      <c r="F520" s="342"/>
    </row>
    <row r="521" ht="12.75">
      <c r="F521" s="342"/>
    </row>
    <row r="522" ht="12.75">
      <c r="F522" s="342"/>
    </row>
    <row r="523" ht="12.75">
      <c r="F523" s="342"/>
    </row>
    <row r="524" ht="12.75">
      <c r="F524" s="342"/>
    </row>
    <row r="525" ht="12.75">
      <c r="F525" s="342"/>
    </row>
    <row r="526" ht="12.75">
      <c r="F526" s="342"/>
    </row>
    <row r="527" ht="12.75">
      <c r="F527" s="342"/>
    </row>
    <row r="528" ht="12.75">
      <c r="F528" s="342"/>
    </row>
    <row r="529" ht="12.75">
      <c r="F529" s="342"/>
    </row>
    <row r="530" ht="12.75">
      <c r="F530" s="342"/>
    </row>
    <row r="531" ht="12.75">
      <c r="F531" s="342"/>
    </row>
    <row r="532" ht="12.75">
      <c r="F532" s="342"/>
    </row>
    <row r="533" ht="12.75">
      <c r="F533" s="342"/>
    </row>
    <row r="534" ht="12.75">
      <c r="F534" s="342"/>
    </row>
    <row r="535" ht="12.75">
      <c r="F535" s="342"/>
    </row>
    <row r="536" ht="12.75">
      <c r="F536" s="342"/>
    </row>
    <row r="537" ht="12.75">
      <c r="F537" s="342"/>
    </row>
    <row r="538" ht="12.75">
      <c r="F538" s="342"/>
    </row>
    <row r="539" ht="12.75">
      <c r="F539" s="342"/>
    </row>
    <row r="540" ht="12.75">
      <c r="F540" s="342"/>
    </row>
    <row r="541" ht="12.75">
      <c r="F541" s="342"/>
    </row>
    <row r="542" ht="12.75">
      <c r="F542" s="342"/>
    </row>
    <row r="543" ht="12.75">
      <c r="F543" s="342"/>
    </row>
    <row r="544" ht="12.75">
      <c r="F544" s="342"/>
    </row>
    <row r="545" ht="12.75">
      <c r="F545" s="342"/>
    </row>
    <row r="546" ht="12.75">
      <c r="F546" s="342"/>
    </row>
    <row r="547" ht="12.75">
      <c r="F547" s="342"/>
    </row>
    <row r="548" ht="12.75">
      <c r="F548" s="342"/>
    </row>
    <row r="549" ht="12.75">
      <c r="F549" s="342"/>
    </row>
    <row r="550" ht="12.75">
      <c r="F550" s="342"/>
    </row>
    <row r="551" ht="12.75">
      <c r="F551" s="342"/>
    </row>
    <row r="552" ht="12.75">
      <c r="F552" s="342"/>
    </row>
    <row r="553" ht="12.75">
      <c r="F553" s="342"/>
    </row>
    <row r="554" ht="12.75">
      <c r="F554" s="342"/>
    </row>
    <row r="555" ht="12.75">
      <c r="F555" s="342"/>
    </row>
    <row r="556" ht="12.75">
      <c r="F556" s="342"/>
    </row>
    <row r="557" ht="12.75">
      <c r="F557" s="342"/>
    </row>
    <row r="558" ht="12.75">
      <c r="F558" s="342"/>
    </row>
    <row r="559" ht="12.75">
      <c r="F559" s="342"/>
    </row>
    <row r="560" ht="12.75">
      <c r="F560" s="342"/>
    </row>
    <row r="561" ht="12.75">
      <c r="F561" s="342"/>
    </row>
    <row r="562" ht="12.75">
      <c r="F562" s="342"/>
    </row>
    <row r="563" ht="12.75">
      <c r="F563" s="342"/>
    </row>
    <row r="564" ht="12.75">
      <c r="F564" s="342"/>
    </row>
    <row r="565" ht="12.75">
      <c r="F565" s="342"/>
    </row>
    <row r="566" ht="12.75">
      <c r="F566" s="342"/>
    </row>
    <row r="567" ht="12.75">
      <c r="F567" s="342"/>
    </row>
    <row r="568" ht="12.75">
      <c r="F568" s="342"/>
    </row>
    <row r="569" ht="12.75">
      <c r="F569" s="342"/>
    </row>
    <row r="570" ht="12.75">
      <c r="F570" s="342"/>
    </row>
    <row r="571" ht="12.75">
      <c r="F571" s="342"/>
    </row>
    <row r="572" ht="12.75">
      <c r="F572" s="342"/>
    </row>
    <row r="573" ht="12.75">
      <c r="F573" s="342"/>
    </row>
    <row r="574" ht="12.75">
      <c r="F574" s="342"/>
    </row>
    <row r="575" ht="12.75">
      <c r="F575" s="342"/>
    </row>
    <row r="576" ht="12.75">
      <c r="F576" s="342"/>
    </row>
    <row r="577" ht="12.75">
      <c r="F577" s="342"/>
    </row>
    <row r="578" ht="12.75">
      <c r="F578" s="342"/>
    </row>
    <row r="579" ht="12.75">
      <c r="F579" s="342"/>
    </row>
    <row r="580" ht="12.75">
      <c r="F580" s="342"/>
    </row>
    <row r="581" ht="12.75">
      <c r="F581" s="342"/>
    </row>
    <row r="582" ht="12.75">
      <c r="F582" s="342"/>
    </row>
    <row r="583" ht="12.75">
      <c r="F583" s="342"/>
    </row>
    <row r="584" ht="12.75">
      <c r="F584" s="342"/>
    </row>
    <row r="585" ht="12.75">
      <c r="F585" s="342"/>
    </row>
    <row r="586" ht="12.75">
      <c r="F586" s="342"/>
    </row>
    <row r="587" ht="12.75">
      <c r="F587" s="342"/>
    </row>
    <row r="588" ht="12.75">
      <c r="F588" s="342"/>
    </row>
    <row r="589" ht="12.75">
      <c r="F589" s="342"/>
    </row>
    <row r="590" ht="12.75">
      <c r="F590" s="342"/>
    </row>
    <row r="591" ht="12.75">
      <c r="F591" s="342"/>
    </row>
    <row r="592" ht="12.75">
      <c r="F592" s="342"/>
    </row>
    <row r="593" ht="12.75">
      <c r="F593" s="342"/>
    </row>
    <row r="594" ht="12.75">
      <c r="F594" s="342"/>
    </row>
    <row r="595" ht="12.75">
      <c r="F595" s="342"/>
    </row>
    <row r="596" ht="12.75">
      <c r="F596" s="342"/>
    </row>
    <row r="597" ht="12.75">
      <c r="F597" s="342"/>
    </row>
    <row r="598" ht="12.75">
      <c r="F598" s="342"/>
    </row>
    <row r="599" ht="12.75">
      <c r="F599" s="342"/>
    </row>
    <row r="600" ht="12.75">
      <c r="F600" s="342"/>
    </row>
    <row r="601" ht="12.75">
      <c r="F601" s="342"/>
    </row>
    <row r="602" ht="12.75">
      <c r="F602" s="342"/>
    </row>
    <row r="603" ht="12.75">
      <c r="F603" s="342"/>
    </row>
    <row r="604" ht="12.75">
      <c r="F604" s="342"/>
    </row>
    <row r="605" ht="12.75">
      <c r="F605" s="342"/>
    </row>
    <row r="606" ht="12.75">
      <c r="F606" s="342"/>
    </row>
    <row r="607" ht="12.75">
      <c r="F607" s="342"/>
    </row>
    <row r="608" ht="12.75">
      <c r="F608" s="342"/>
    </row>
    <row r="609" ht="12.75">
      <c r="F609" s="342"/>
    </row>
    <row r="610" ht="12.75">
      <c r="F610" s="342"/>
    </row>
    <row r="611" ht="12.75">
      <c r="F611" s="342"/>
    </row>
    <row r="612" ht="12.75">
      <c r="F612" s="342"/>
    </row>
    <row r="613" ht="12.75">
      <c r="F613" s="342"/>
    </row>
    <row r="614" ht="12.75">
      <c r="F614" s="342"/>
    </row>
    <row r="615" ht="12.75">
      <c r="F615" s="342"/>
    </row>
    <row r="616" ht="12.75">
      <c r="F616" s="342"/>
    </row>
    <row r="617" ht="12.75">
      <c r="F617" s="342"/>
    </row>
    <row r="618" ht="12.75">
      <c r="F618" s="342"/>
    </row>
    <row r="619" ht="12.75">
      <c r="F619" s="342"/>
    </row>
    <row r="620" ht="12.75">
      <c r="F620" s="342"/>
    </row>
    <row r="621" ht="12.75">
      <c r="F621" s="342"/>
    </row>
    <row r="622" ht="12.75">
      <c r="F622" s="342"/>
    </row>
    <row r="623" ht="12.75">
      <c r="F623" s="342"/>
    </row>
    <row r="624" ht="12.75">
      <c r="F624" s="342"/>
    </row>
    <row r="625" ht="12.75">
      <c r="F625" s="342"/>
    </row>
    <row r="626" ht="12.75">
      <c r="F626" s="342"/>
    </row>
    <row r="627" ht="12.75">
      <c r="F627" s="342"/>
    </row>
    <row r="628" ht="12.75">
      <c r="F628" s="342"/>
    </row>
    <row r="629" ht="12.75">
      <c r="F629" s="342"/>
    </row>
    <row r="630" ht="12.75">
      <c r="F630" s="342"/>
    </row>
    <row r="631" ht="12.75">
      <c r="F631" s="342"/>
    </row>
    <row r="632" ht="12.75">
      <c r="F632" s="342"/>
    </row>
    <row r="633" ht="12.75">
      <c r="F633" s="342"/>
    </row>
    <row r="634" ht="12.75">
      <c r="F634" s="342"/>
    </row>
    <row r="635" ht="12.75">
      <c r="F635" s="342"/>
    </row>
    <row r="636" ht="12.75">
      <c r="F636" s="342"/>
    </row>
    <row r="637" ht="12.75">
      <c r="F637" s="342"/>
    </row>
    <row r="638" ht="12.75">
      <c r="F638" s="342"/>
    </row>
    <row r="639" ht="12.75">
      <c r="F639" s="342"/>
    </row>
    <row r="640" ht="12.75">
      <c r="F640" s="342"/>
    </row>
    <row r="641" ht="12.75">
      <c r="F641" s="342"/>
    </row>
    <row r="642" ht="12.75">
      <c r="F642" s="342"/>
    </row>
    <row r="643" ht="12.75">
      <c r="F643" s="342"/>
    </row>
    <row r="644" ht="12.75">
      <c r="F644" s="342"/>
    </row>
    <row r="645" ht="12.75">
      <c r="F645" s="342"/>
    </row>
    <row r="646" ht="12.75">
      <c r="F646" s="342"/>
    </row>
    <row r="647" ht="12.75">
      <c r="F647" s="342"/>
    </row>
    <row r="648" ht="12.75">
      <c r="F648" s="342"/>
    </row>
    <row r="649" ht="12.75">
      <c r="F649" s="342"/>
    </row>
    <row r="650" ht="12.75">
      <c r="F650" s="342"/>
    </row>
    <row r="651" ht="12.75">
      <c r="F651" s="342"/>
    </row>
    <row r="652" ht="12.75">
      <c r="F652" s="342"/>
    </row>
    <row r="653" ht="12.75">
      <c r="F653" s="342"/>
    </row>
    <row r="654" ht="12.75">
      <c r="F654" s="342"/>
    </row>
    <row r="655" ht="12.75">
      <c r="F655" s="342"/>
    </row>
    <row r="656" ht="12.75">
      <c r="F656" s="342"/>
    </row>
    <row r="657" ht="12.75">
      <c r="F657" s="342"/>
    </row>
    <row r="658" ht="12.75">
      <c r="F658" s="342"/>
    </row>
    <row r="659" ht="12.75">
      <c r="F659" s="342"/>
    </row>
    <row r="660" ht="12.75">
      <c r="F660" s="342"/>
    </row>
    <row r="661" ht="12.75">
      <c r="F661" s="342"/>
    </row>
    <row r="662" ht="12.75">
      <c r="F662" s="342"/>
    </row>
    <row r="663" ht="12.75">
      <c r="F663" s="342"/>
    </row>
    <row r="664" ht="12.75">
      <c r="F664" s="342"/>
    </row>
    <row r="665" ht="12.75">
      <c r="F665" s="342"/>
    </row>
    <row r="666" ht="12.75">
      <c r="F666" s="342"/>
    </row>
    <row r="667" ht="12.75">
      <c r="F667" s="342"/>
    </row>
    <row r="668" ht="12.75">
      <c r="F668" s="342"/>
    </row>
    <row r="669" ht="12.75">
      <c r="F669" s="342"/>
    </row>
    <row r="670" ht="12.75">
      <c r="F670" s="342"/>
    </row>
    <row r="671" ht="12.75">
      <c r="F671" s="342"/>
    </row>
    <row r="672" ht="12.75">
      <c r="F672" s="342"/>
    </row>
    <row r="673" ht="12.75">
      <c r="F673" s="342"/>
    </row>
    <row r="674" ht="12.75">
      <c r="F674" s="342"/>
    </row>
    <row r="675" ht="12.75">
      <c r="F675" s="342"/>
    </row>
    <row r="676" ht="12.75">
      <c r="F676" s="342"/>
    </row>
    <row r="677" ht="12.75">
      <c r="F677" s="342"/>
    </row>
    <row r="678" ht="12.75">
      <c r="F678" s="342"/>
    </row>
    <row r="679" ht="12.75">
      <c r="F679" s="342"/>
    </row>
    <row r="680" ht="12.75">
      <c r="F680" s="342"/>
    </row>
    <row r="681" ht="12.75">
      <c r="F681" s="342"/>
    </row>
    <row r="682" ht="12.75">
      <c r="F682" s="342"/>
    </row>
    <row r="683" ht="12.75">
      <c r="F683" s="342"/>
    </row>
    <row r="684" ht="12.75">
      <c r="F684" s="342"/>
    </row>
    <row r="685" ht="12.75">
      <c r="F685" s="342"/>
    </row>
    <row r="686" ht="12.75">
      <c r="F686" s="342"/>
    </row>
    <row r="687" ht="12.75">
      <c r="F687" s="342"/>
    </row>
    <row r="688" ht="12.75">
      <c r="F688" s="342"/>
    </row>
    <row r="689" ht="12.75">
      <c r="F689" s="342"/>
    </row>
    <row r="690" ht="12.75">
      <c r="F690" s="342"/>
    </row>
    <row r="691" ht="12.75">
      <c r="F691" s="342"/>
    </row>
    <row r="692" ht="12.75">
      <c r="F692" s="342"/>
    </row>
    <row r="693" ht="12.75">
      <c r="F693" s="342"/>
    </row>
    <row r="694" ht="12.75">
      <c r="F694" s="342"/>
    </row>
    <row r="695" ht="12.75">
      <c r="F695" s="342"/>
    </row>
    <row r="696" ht="12.75">
      <c r="F696" s="342"/>
    </row>
    <row r="697" ht="12.75">
      <c r="F697" s="342"/>
    </row>
    <row r="698" ht="12.75">
      <c r="F698" s="342"/>
    </row>
    <row r="699" ht="12.75">
      <c r="F699" s="342"/>
    </row>
    <row r="700" ht="12.75">
      <c r="F700" s="342"/>
    </row>
    <row r="701" ht="12.75">
      <c r="F701" s="342"/>
    </row>
    <row r="702" ht="12.75">
      <c r="F702" s="342"/>
    </row>
    <row r="703" ht="12.75">
      <c r="F703" s="342"/>
    </row>
    <row r="704" ht="12.75">
      <c r="F704" s="342"/>
    </row>
    <row r="705" ht="12.75">
      <c r="F705" s="342"/>
    </row>
    <row r="706" ht="12.75">
      <c r="F706" s="342"/>
    </row>
    <row r="707" ht="12.75">
      <c r="F707" s="342"/>
    </row>
    <row r="708" ht="12.75">
      <c r="F708" s="342"/>
    </row>
    <row r="709" ht="12.75">
      <c r="F709" s="342"/>
    </row>
    <row r="710" ht="12.75">
      <c r="F710" s="342"/>
    </row>
    <row r="711" ht="12.75">
      <c r="F711" s="342"/>
    </row>
    <row r="712" ht="12.75">
      <c r="F712" s="342"/>
    </row>
    <row r="713" ht="12.75">
      <c r="F713" s="342"/>
    </row>
    <row r="714" ht="12.75">
      <c r="F714" s="342"/>
    </row>
    <row r="715" ht="12.75">
      <c r="F715" s="342"/>
    </row>
    <row r="716" ht="12.75">
      <c r="F716" s="342"/>
    </row>
    <row r="717" ht="12.75">
      <c r="F717" s="342"/>
    </row>
    <row r="718" ht="12.75">
      <c r="F718" s="342"/>
    </row>
    <row r="719" ht="12.75">
      <c r="F719" s="342"/>
    </row>
    <row r="720" ht="12.75">
      <c r="F720" s="342"/>
    </row>
    <row r="721" ht="12.75">
      <c r="F721" s="342"/>
    </row>
    <row r="722" ht="12.75">
      <c r="F722" s="342"/>
    </row>
    <row r="723" ht="12.75">
      <c r="F723" s="342"/>
    </row>
    <row r="724" ht="12.75">
      <c r="F724" s="342"/>
    </row>
    <row r="725" ht="12.75">
      <c r="F725" s="342"/>
    </row>
    <row r="726" ht="12.75">
      <c r="F726" s="342"/>
    </row>
    <row r="727" ht="12.75">
      <c r="F727" s="342"/>
    </row>
    <row r="728" ht="12.75">
      <c r="F728" s="342"/>
    </row>
    <row r="729" ht="12.75">
      <c r="F729" s="342"/>
    </row>
    <row r="730" ht="12.75">
      <c r="F730" s="342"/>
    </row>
    <row r="731" ht="12.75">
      <c r="F731" s="342"/>
    </row>
    <row r="732" ht="12.75">
      <c r="F732" s="342"/>
    </row>
    <row r="733" ht="12.75">
      <c r="F733" s="342"/>
    </row>
    <row r="734" ht="12.75">
      <c r="F734" s="342"/>
    </row>
    <row r="735" ht="12.75">
      <c r="F735" s="342"/>
    </row>
    <row r="736" ht="12.75">
      <c r="F736" s="342"/>
    </row>
    <row r="737" ht="12.75">
      <c r="F737" s="342"/>
    </row>
    <row r="738" ht="12.75">
      <c r="F738" s="342"/>
    </row>
    <row r="739" ht="12.75">
      <c r="F739" s="342"/>
    </row>
    <row r="740" ht="12.75">
      <c r="F740" s="342"/>
    </row>
    <row r="741" ht="12.75">
      <c r="F741" s="342"/>
    </row>
    <row r="742" ht="12.75">
      <c r="F742" s="342"/>
    </row>
    <row r="743" ht="12.75">
      <c r="F743" s="342"/>
    </row>
    <row r="744" ht="12.75">
      <c r="F744" s="342"/>
    </row>
    <row r="745" ht="12.75">
      <c r="F745" s="342"/>
    </row>
    <row r="746" ht="12.75">
      <c r="F746" s="342"/>
    </row>
    <row r="747" ht="12.75">
      <c r="F747" s="342"/>
    </row>
    <row r="748" ht="12.75">
      <c r="F748" s="342"/>
    </row>
    <row r="749" ht="12.75">
      <c r="F749" s="342"/>
    </row>
    <row r="750" ht="12.75">
      <c r="F750" s="342"/>
    </row>
    <row r="751" ht="12.75">
      <c r="F751" s="342"/>
    </row>
    <row r="752" ht="12.75">
      <c r="F752" s="342"/>
    </row>
    <row r="753" ht="12.75">
      <c r="F753" s="342"/>
    </row>
    <row r="754" ht="12.75">
      <c r="F754" s="342"/>
    </row>
    <row r="755" ht="12.75">
      <c r="F755" s="342"/>
    </row>
    <row r="756" ht="12.75">
      <c r="F756" s="342"/>
    </row>
    <row r="757" ht="12.75">
      <c r="F757" s="342"/>
    </row>
    <row r="758" ht="12.75">
      <c r="F758" s="342"/>
    </row>
    <row r="759" ht="12.75">
      <c r="F759" s="342"/>
    </row>
    <row r="760" ht="12.75">
      <c r="F760" s="342"/>
    </row>
    <row r="761" ht="12.75">
      <c r="F761" s="342"/>
    </row>
    <row r="762" ht="12.75">
      <c r="F762" s="342"/>
    </row>
    <row r="763" ht="12.75">
      <c r="F763" s="342"/>
    </row>
    <row r="764" ht="12.75">
      <c r="F764" s="342"/>
    </row>
    <row r="765" ht="12.75">
      <c r="F765" s="342"/>
    </row>
    <row r="766" ht="12.75">
      <c r="F766" s="342"/>
    </row>
    <row r="767" ht="12.75">
      <c r="F767" s="342"/>
    </row>
    <row r="768" ht="12.75">
      <c r="F768" s="342"/>
    </row>
    <row r="769" ht="12.75">
      <c r="F769" s="342"/>
    </row>
    <row r="770" ht="12.75">
      <c r="F770" s="342"/>
    </row>
    <row r="771" ht="12.75">
      <c r="F771" s="342"/>
    </row>
    <row r="772" ht="12.75">
      <c r="F772" s="342"/>
    </row>
    <row r="773" ht="12.75">
      <c r="F773" s="342"/>
    </row>
    <row r="774" ht="12.75">
      <c r="F774" s="342"/>
    </row>
    <row r="775" ht="12.75">
      <c r="F775" s="342"/>
    </row>
    <row r="776" ht="12.75">
      <c r="F776" s="342"/>
    </row>
    <row r="777" ht="12.75">
      <c r="F777" s="342"/>
    </row>
    <row r="778" ht="12.75">
      <c r="F778" s="342"/>
    </row>
    <row r="779" ht="12.75">
      <c r="F779" s="342"/>
    </row>
    <row r="780" ht="12.75">
      <c r="F780" s="342"/>
    </row>
    <row r="781" ht="12.75">
      <c r="F781" s="342"/>
    </row>
    <row r="782" ht="12.75">
      <c r="F782" s="342"/>
    </row>
    <row r="783" ht="12.75">
      <c r="F783" s="342"/>
    </row>
    <row r="784" ht="12.75">
      <c r="F784" s="342"/>
    </row>
    <row r="785" ht="12.75">
      <c r="F785" s="342"/>
    </row>
    <row r="786" ht="12.75">
      <c r="F786" s="342"/>
    </row>
    <row r="787" ht="12.75">
      <c r="F787" s="342"/>
    </row>
    <row r="788" ht="12.75">
      <c r="F788" s="342"/>
    </row>
    <row r="789" ht="12.75">
      <c r="F789" s="342"/>
    </row>
    <row r="790" ht="12.75">
      <c r="F790" s="342"/>
    </row>
    <row r="791" ht="12.75">
      <c r="F791" s="342"/>
    </row>
    <row r="792" ht="12.75">
      <c r="F792" s="342"/>
    </row>
    <row r="793" ht="12.75">
      <c r="F793" s="342"/>
    </row>
    <row r="794" ht="12.75">
      <c r="F794" s="342"/>
    </row>
    <row r="795" ht="12.75">
      <c r="F795" s="342"/>
    </row>
    <row r="796" ht="12.75">
      <c r="F796" s="342"/>
    </row>
    <row r="797" ht="12.75">
      <c r="F797" s="342"/>
    </row>
    <row r="798" ht="12.75">
      <c r="F798" s="342"/>
    </row>
    <row r="799" ht="12.75">
      <c r="F799" s="342"/>
    </row>
    <row r="800" ht="12.75">
      <c r="F800" s="342"/>
    </row>
    <row r="801" ht="12.75">
      <c r="F801" s="342"/>
    </row>
    <row r="802" ht="12.75">
      <c r="F802" s="342"/>
    </row>
    <row r="803" ht="12.75">
      <c r="F803" s="342"/>
    </row>
    <row r="804" ht="12.75">
      <c r="F804" s="342"/>
    </row>
    <row r="805" ht="12.75">
      <c r="F805" s="342"/>
    </row>
    <row r="806" ht="12.75">
      <c r="F806" s="342"/>
    </row>
    <row r="807" ht="12.75">
      <c r="F807" s="342"/>
    </row>
    <row r="808" ht="12.75">
      <c r="F808" s="342"/>
    </row>
    <row r="809" ht="12.75">
      <c r="F809" s="342"/>
    </row>
    <row r="810" ht="12.75">
      <c r="F810" s="342"/>
    </row>
    <row r="811" ht="12.75">
      <c r="F811" s="342"/>
    </row>
    <row r="812" ht="12.75">
      <c r="F812" s="342"/>
    </row>
    <row r="813" ht="12.75">
      <c r="F813" s="342"/>
    </row>
    <row r="814" ht="12.75">
      <c r="F814" s="342"/>
    </row>
    <row r="815" ht="12.75">
      <c r="F815" s="342"/>
    </row>
    <row r="816" ht="12.75">
      <c r="F816" s="342"/>
    </row>
    <row r="817" ht="12.75">
      <c r="F817" s="342"/>
    </row>
    <row r="818" ht="12.75">
      <c r="F818" s="342"/>
    </row>
    <row r="819" ht="12.75">
      <c r="F819" s="342"/>
    </row>
    <row r="820" ht="12.75">
      <c r="F820" s="342"/>
    </row>
    <row r="821" ht="12.75">
      <c r="F821" s="342"/>
    </row>
    <row r="822" ht="12.75">
      <c r="F822" s="342"/>
    </row>
    <row r="823" ht="12.75">
      <c r="F823" s="342"/>
    </row>
    <row r="824" ht="12.75">
      <c r="F824" s="342"/>
    </row>
    <row r="825" ht="12.75">
      <c r="F825" s="342"/>
    </row>
    <row r="826" ht="12.75">
      <c r="F826" s="342"/>
    </row>
    <row r="827" ht="12.75">
      <c r="F827" s="342"/>
    </row>
    <row r="828" ht="12.75">
      <c r="F828" s="342"/>
    </row>
    <row r="829" ht="12.75">
      <c r="F829" s="342"/>
    </row>
    <row r="830" ht="12.75">
      <c r="F830" s="342"/>
    </row>
    <row r="831" ht="12.75">
      <c r="F831" s="342"/>
    </row>
    <row r="832" ht="12.75">
      <c r="F832" s="342"/>
    </row>
    <row r="833" ht="12.75">
      <c r="F833" s="342"/>
    </row>
    <row r="834" ht="12.75">
      <c r="F834" s="342"/>
    </row>
    <row r="835" ht="12.75">
      <c r="F835" s="342"/>
    </row>
    <row r="836" ht="12.75">
      <c r="F836" s="342"/>
    </row>
    <row r="837" ht="12.75">
      <c r="F837" s="342"/>
    </row>
    <row r="838" ht="12.75">
      <c r="F838" s="342"/>
    </row>
    <row r="839" ht="12.75">
      <c r="F839" s="342"/>
    </row>
    <row r="840" ht="12.75">
      <c r="F840" s="342"/>
    </row>
    <row r="841" ht="12.75">
      <c r="F841" s="342"/>
    </row>
    <row r="842" ht="12.75">
      <c r="F842" s="342"/>
    </row>
    <row r="843" ht="12.75">
      <c r="F843" s="342"/>
    </row>
    <row r="844" ht="12.75">
      <c r="F844" s="342"/>
    </row>
    <row r="845" ht="12.75">
      <c r="F845" s="342"/>
    </row>
    <row r="846" ht="12.75">
      <c r="F846" s="342"/>
    </row>
    <row r="847" ht="12.75">
      <c r="F847" s="342"/>
    </row>
    <row r="848" ht="12.75">
      <c r="F848" s="342"/>
    </row>
    <row r="849" ht="12.75">
      <c r="F849" s="342"/>
    </row>
    <row r="850" ht="12.75">
      <c r="F850" s="342"/>
    </row>
    <row r="851" ht="12.75">
      <c r="F851" s="342"/>
    </row>
    <row r="852" ht="12.75">
      <c r="F852" s="342"/>
    </row>
    <row r="853" ht="12.75">
      <c r="F853" s="342"/>
    </row>
    <row r="854" ht="12.75">
      <c r="F854" s="342"/>
    </row>
    <row r="855" ht="12.75">
      <c r="F855" s="342"/>
    </row>
    <row r="856" ht="12.75">
      <c r="F856" s="342"/>
    </row>
    <row r="857" ht="12.75">
      <c r="F857" s="342"/>
    </row>
    <row r="858" ht="12.75">
      <c r="F858" s="342"/>
    </row>
    <row r="859" ht="12.75">
      <c r="F859" s="342"/>
    </row>
    <row r="860" ht="12.75">
      <c r="F860" s="342"/>
    </row>
    <row r="861" ht="12.75">
      <c r="F861" s="342"/>
    </row>
    <row r="862" ht="12.75">
      <c r="F862" s="342"/>
    </row>
    <row r="863" ht="12.75">
      <c r="F863" s="342"/>
    </row>
    <row r="864" ht="12.75">
      <c r="F864" s="342"/>
    </row>
    <row r="865" ht="12.75">
      <c r="F865" s="342"/>
    </row>
    <row r="866" ht="12.75">
      <c r="F866" s="342"/>
    </row>
    <row r="867" ht="12.75">
      <c r="F867" s="342"/>
    </row>
    <row r="868" ht="12.75">
      <c r="F868" s="342"/>
    </row>
    <row r="869" ht="12.75">
      <c r="F869" s="342"/>
    </row>
    <row r="870" ht="12.75">
      <c r="F870" s="342"/>
    </row>
    <row r="871" ht="12.75">
      <c r="F871" s="342"/>
    </row>
    <row r="872" ht="12.75">
      <c r="F872" s="342"/>
    </row>
    <row r="873" ht="12.75">
      <c r="F873" s="342"/>
    </row>
    <row r="874" ht="12.75">
      <c r="F874" s="342"/>
    </row>
    <row r="875" ht="12.75">
      <c r="F875" s="342"/>
    </row>
    <row r="876" ht="12.75">
      <c r="F876" s="342"/>
    </row>
    <row r="877" ht="12.75">
      <c r="F877" s="342"/>
    </row>
    <row r="878" ht="12.75">
      <c r="F878" s="342"/>
    </row>
    <row r="879" ht="12.75">
      <c r="F879" s="342"/>
    </row>
    <row r="880" ht="12.75">
      <c r="F880" s="342"/>
    </row>
    <row r="881" ht="12.75">
      <c r="F881" s="342"/>
    </row>
    <row r="882" ht="12.75">
      <c r="F882" s="342"/>
    </row>
    <row r="883" ht="12.75">
      <c r="F883" s="342"/>
    </row>
    <row r="884" ht="12.75">
      <c r="F884" s="342"/>
    </row>
    <row r="885" ht="12.75">
      <c r="F885" s="342"/>
    </row>
    <row r="886" ht="12.75">
      <c r="F886" s="342"/>
    </row>
    <row r="887" ht="12.75">
      <c r="F887" s="342"/>
    </row>
    <row r="888" ht="12.75">
      <c r="F888" s="342"/>
    </row>
    <row r="889" ht="12.75">
      <c r="F889" s="342"/>
    </row>
    <row r="890" ht="12.75">
      <c r="F890" s="342"/>
    </row>
    <row r="891" ht="12.75">
      <c r="F891" s="342"/>
    </row>
    <row r="892" ht="12.75">
      <c r="F892" s="342"/>
    </row>
    <row r="893" ht="12.75">
      <c r="F893" s="342"/>
    </row>
    <row r="894" ht="12.75">
      <c r="F894" s="342"/>
    </row>
    <row r="895" ht="12.75">
      <c r="F895" s="342"/>
    </row>
    <row r="896" ht="12.75">
      <c r="F896" s="342"/>
    </row>
    <row r="897" ht="12.75">
      <c r="F897" s="342"/>
    </row>
    <row r="898" ht="12.75">
      <c r="F898" s="342"/>
    </row>
    <row r="899" ht="12.75">
      <c r="F899" s="342"/>
    </row>
    <row r="900" ht="12.75">
      <c r="F900" s="342"/>
    </row>
    <row r="901" ht="12.75">
      <c r="F901" s="342"/>
    </row>
    <row r="902" ht="12.75">
      <c r="F902" s="342"/>
    </row>
    <row r="903" ht="12.75">
      <c r="F903" s="342"/>
    </row>
    <row r="904" ht="12.75">
      <c r="F904" s="342"/>
    </row>
    <row r="905" ht="12.75">
      <c r="F905" s="342"/>
    </row>
    <row r="906" ht="12.75">
      <c r="F906" s="342"/>
    </row>
    <row r="907" ht="12.75">
      <c r="F907" s="342"/>
    </row>
    <row r="908" ht="12.75">
      <c r="F908" s="342"/>
    </row>
    <row r="909" ht="12.75">
      <c r="F909" s="342"/>
    </row>
    <row r="910" ht="12.75">
      <c r="F910" s="342"/>
    </row>
    <row r="911" ht="12.75">
      <c r="F911" s="342"/>
    </row>
    <row r="912" ht="12.75">
      <c r="F912" s="342"/>
    </row>
    <row r="913" ht="12.75">
      <c r="F913" s="342"/>
    </row>
    <row r="914" ht="12.75">
      <c r="F914" s="342"/>
    </row>
    <row r="915" ht="12.75">
      <c r="F915" s="342"/>
    </row>
    <row r="916" ht="12.75">
      <c r="F916" s="342"/>
    </row>
    <row r="917" ht="12.75">
      <c r="F917" s="342"/>
    </row>
    <row r="918" ht="12.75">
      <c r="F918" s="342"/>
    </row>
    <row r="919" ht="12.75">
      <c r="F919" s="342"/>
    </row>
    <row r="920" ht="12.75">
      <c r="F920" s="342"/>
    </row>
    <row r="921" ht="12.75">
      <c r="F921" s="342"/>
    </row>
    <row r="922" ht="12.75">
      <c r="F922" s="342"/>
    </row>
    <row r="923" ht="12.75">
      <c r="F923" s="342"/>
    </row>
    <row r="924" ht="12.75">
      <c r="F924" s="342"/>
    </row>
    <row r="925" ht="12.75">
      <c r="F925" s="342"/>
    </row>
    <row r="926" ht="12.75">
      <c r="F926" s="342"/>
    </row>
    <row r="927" ht="12.75">
      <c r="F927" s="342"/>
    </row>
    <row r="928" ht="12.75">
      <c r="F928" s="342"/>
    </row>
    <row r="929" ht="12.75">
      <c r="F929" s="342"/>
    </row>
    <row r="930" ht="12.75">
      <c r="F930" s="342"/>
    </row>
    <row r="931" ht="12.75">
      <c r="F931" s="342"/>
    </row>
    <row r="932" ht="12.75">
      <c r="F932" s="342"/>
    </row>
    <row r="933" ht="12.75">
      <c r="F933" s="342"/>
    </row>
    <row r="934" ht="12.75">
      <c r="F934" s="342"/>
    </row>
    <row r="935" ht="12.75">
      <c r="F935" s="342"/>
    </row>
    <row r="936" ht="12.75">
      <c r="F936" s="342"/>
    </row>
    <row r="937" ht="12.75">
      <c r="F937" s="342"/>
    </row>
    <row r="938" ht="12.75">
      <c r="F938" s="342"/>
    </row>
    <row r="939" ht="12.75">
      <c r="F939" s="342"/>
    </row>
    <row r="940" ht="12.75">
      <c r="F940" s="342"/>
    </row>
    <row r="941" ht="12.75">
      <c r="F941" s="342"/>
    </row>
    <row r="942" ht="12.75">
      <c r="F942" s="342"/>
    </row>
    <row r="943" ht="12.75">
      <c r="F943" s="342"/>
    </row>
    <row r="944" ht="12.75">
      <c r="F944" s="342"/>
    </row>
    <row r="945" ht="12.75">
      <c r="F945" s="342"/>
    </row>
    <row r="946" ht="12.75">
      <c r="F946" s="342"/>
    </row>
    <row r="947" ht="12.75">
      <c r="F947" s="342"/>
    </row>
    <row r="948" ht="12.75">
      <c r="F948" s="342"/>
    </row>
    <row r="949" ht="12.75">
      <c r="F949" s="342"/>
    </row>
    <row r="950" ht="12.75">
      <c r="F950" s="342"/>
    </row>
    <row r="951" ht="12.75">
      <c r="F951" s="342"/>
    </row>
    <row r="952" ht="12.75">
      <c r="F952" s="342"/>
    </row>
    <row r="953" ht="12.75">
      <c r="F953" s="342"/>
    </row>
    <row r="954" ht="12.75">
      <c r="F954" s="342"/>
    </row>
    <row r="955" ht="12.75">
      <c r="F955" s="342"/>
    </row>
    <row r="956" ht="12.75">
      <c r="F956" s="342"/>
    </row>
    <row r="957" ht="12.75">
      <c r="F957" s="342"/>
    </row>
    <row r="958" ht="12.75">
      <c r="F958" s="342"/>
    </row>
    <row r="959" ht="12.75">
      <c r="F959" s="342"/>
    </row>
    <row r="960" ht="12.75">
      <c r="F960" s="342"/>
    </row>
    <row r="961" ht="12.75">
      <c r="F961" s="342"/>
    </row>
    <row r="962" ht="12.75">
      <c r="F962" s="342"/>
    </row>
    <row r="963" ht="12.75">
      <c r="F963" s="342"/>
    </row>
    <row r="964" ht="12.75">
      <c r="F964" s="342"/>
    </row>
    <row r="965" ht="12.75">
      <c r="F965" s="342"/>
    </row>
    <row r="966" ht="12.75">
      <c r="F966" s="342"/>
    </row>
    <row r="967" ht="12.75">
      <c r="F967" s="342"/>
    </row>
    <row r="968" ht="12.75">
      <c r="F968" s="342"/>
    </row>
    <row r="969" ht="12.75">
      <c r="F969" s="342"/>
    </row>
    <row r="970" ht="12.75">
      <c r="F970" s="342"/>
    </row>
    <row r="971" ht="12.75">
      <c r="F971" s="342"/>
    </row>
    <row r="972" ht="12.75">
      <c r="F972" s="342"/>
    </row>
    <row r="973" ht="12.75">
      <c r="F973" s="342"/>
    </row>
    <row r="974" ht="12.75">
      <c r="F974" s="342"/>
    </row>
    <row r="975" ht="12.75">
      <c r="F975" s="342"/>
    </row>
    <row r="976" ht="12.75">
      <c r="F976" s="342"/>
    </row>
    <row r="977" ht="12.75">
      <c r="F977" s="342"/>
    </row>
    <row r="978" ht="12.75">
      <c r="F978" s="342"/>
    </row>
    <row r="979" ht="12.75">
      <c r="F979" s="342"/>
    </row>
    <row r="980" ht="12.75">
      <c r="F980" s="342"/>
    </row>
    <row r="981" ht="12.75">
      <c r="F981" s="342"/>
    </row>
    <row r="982" ht="12.75">
      <c r="F982" s="342"/>
    </row>
    <row r="983" ht="12.75">
      <c r="F983" s="342"/>
    </row>
    <row r="984" ht="12.75">
      <c r="F984" s="342"/>
    </row>
    <row r="985" ht="12.75">
      <c r="F985" s="342"/>
    </row>
    <row r="986" ht="12.75">
      <c r="F986" s="342"/>
    </row>
    <row r="987" ht="12.75">
      <c r="F987" s="342"/>
    </row>
    <row r="988" ht="12.75">
      <c r="F988" s="342"/>
    </row>
    <row r="989" ht="12.75">
      <c r="F989" s="342"/>
    </row>
    <row r="990" ht="12.75">
      <c r="F990" s="342"/>
    </row>
    <row r="991" ht="12.75">
      <c r="F991" s="342"/>
    </row>
    <row r="992" ht="12.75">
      <c r="F992" s="342"/>
    </row>
    <row r="993" ht="12.75">
      <c r="F993" s="342"/>
    </row>
    <row r="994" ht="12.75">
      <c r="F994" s="342"/>
    </row>
    <row r="995" ht="12.75">
      <c r="F995" s="342"/>
    </row>
    <row r="996" ht="12.75">
      <c r="F996" s="342"/>
    </row>
    <row r="997" ht="12.75">
      <c r="F997" s="342"/>
    </row>
    <row r="998" ht="12.75">
      <c r="F998" s="342"/>
    </row>
    <row r="999" ht="12.75">
      <c r="F999" s="342"/>
    </row>
    <row r="1000" ht="12.75">
      <c r="F1000" s="342"/>
    </row>
    <row r="1001" ht="12.75">
      <c r="F1001" s="342"/>
    </row>
    <row r="1002" ht="12.75">
      <c r="F1002" s="342"/>
    </row>
    <row r="1003" ht="12.75">
      <c r="F1003" s="342"/>
    </row>
    <row r="1004" ht="12.75">
      <c r="F1004" s="342"/>
    </row>
    <row r="1005" ht="12.75">
      <c r="F1005" s="342"/>
    </row>
    <row r="1006" ht="12.75">
      <c r="F1006" s="342"/>
    </row>
    <row r="1007" ht="12.75">
      <c r="F1007" s="342"/>
    </row>
    <row r="1008" ht="12.75">
      <c r="F1008" s="342"/>
    </row>
    <row r="1009" ht="12.75">
      <c r="F1009" s="342"/>
    </row>
    <row r="1010" ht="12.75">
      <c r="F1010" s="342"/>
    </row>
    <row r="1011" ht="12.75">
      <c r="F1011" s="342"/>
    </row>
    <row r="1012" ht="12.75">
      <c r="F1012" s="342"/>
    </row>
    <row r="1013" ht="12.75">
      <c r="F1013" s="342"/>
    </row>
    <row r="1014" ht="12.75">
      <c r="F1014" s="342"/>
    </row>
    <row r="1015" ht="12.75">
      <c r="F1015" s="342"/>
    </row>
    <row r="1016" ht="12.75">
      <c r="F1016" s="342"/>
    </row>
    <row r="1017" ht="12.75">
      <c r="F1017" s="342"/>
    </row>
    <row r="1018" ht="12.75">
      <c r="F1018" s="342"/>
    </row>
    <row r="1019" ht="12.75">
      <c r="F1019" s="342"/>
    </row>
    <row r="1020" ht="12.75">
      <c r="F1020" s="342"/>
    </row>
    <row r="1021" ht="12.75">
      <c r="F1021" s="342"/>
    </row>
    <row r="1022" ht="12.75">
      <c r="F1022" s="342"/>
    </row>
    <row r="1023" ht="12.75">
      <c r="F1023" s="342"/>
    </row>
    <row r="1024" ht="12.75">
      <c r="F1024" s="342"/>
    </row>
    <row r="1025" ht="12.75">
      <c r="F1025" s="342"/>
    </row>
    <row r="1026" ht="12.75">
      <c r="F1026" s="342"/>
    </row>
    <row r="1027" ht="12.75">
      <c r="F1027" s="342"/>
    </row>
    <row r="1028" ht="12.75">
      <c r="F1028" s="342"/>
    </row>
    <row r="1029" ht="12.75">
      <c r="F1029" s="342"/>
    </row>
    <row r="1030" ht="12.75">
      <c r="F1030" s="342"/>
    </row>
    <row r="1031" ht="12.75">
      <c r="F1031" s="342"/>
    </row>
    <row r="1032" ht="12.75">
      <c r="F1032" s="342"/>
    </row>
    <row r="1033" ht="12.75">
      <c r="F1033" s="342"/>
    </row>
    <row r="1034" ht="12.75">
      <c r="F1034" s="342"/>
    </row>
    <row r="1035" ht="12.75">
      <c r="F1035" s="342"/>
    </row>
    <row r="1036" ht="12.75">
      <c r="F1036" s="342"/>
    </row>
    <row r="1037" ht="12.75">
      <c r="F1037" s="342"/>
    </row>
    <row r="1038" ht="12.75">
      <c r="F1038" s="342"/>
    </row>
    <row r="1039" ht="12.75">
      <c r="F1039" s="342"/>
    </row>
    <row r="1040" ht="12.75">
      <c r="F1040" s="342"/>
    </row>
    <row r="1041" ht="12.75">
      <c r="F1041" s="342"/>
    </row>
    <row r="1042" ht="12.75">
      <c r="F1042" s="342"/>
    </row>
    <row r="1043" ht="12.75">
      <c r="F1043" s="342"/>
    </row>
    <row r="1044" ht="12.75">
      <c r="F1044" s="342"/>
    </row>
    <row r="1045" ht="12.75">
      <c r="F1045" s="342"/>
    </row>
    <row r="1046" ht="12.75">
      <c r="F1046" s="342"/>
    </row>
    <row r="1047" ht="12.75">
      <c r="F1047" s="342"/>
    </row>
    <row r="1048" ht="12.75">
      <c r="F1048" s="342"/>
    </row>
    <row r="1049" ht="12.75">
      <c r="F1049" s="342"/>
    </row>
    <row r="1050" ht="12.75">
      <c r="F1050" s="342"/>
    </row>
    <row r="1051" ht="12.75">
      <c r="F1051" s="342"/>
    </row>
    <row r="1052" ht="12.75">
      <c r="F1052" s="342"/>
    </row>
    <row r="1053" ht="12.75">
      <c r="F1053" s="342"/>
    </row>
    <row r="1054" ht="12.75">
      <c r="F1054" s="342"/>
    </row>
    <row r="1055" ht="12.75">
      <c r="F1055" s="342"/>
    </row>
    <row r="1056" ht="12.75">
      <c r="F1056" s="342"/>
    </row>
    <row r="1057" ht="12.75">
      <c r="F1057" s="342"/>
    </row>
    <row r="1058" ht="12.75">
      <c r="F1058" s="342"/>
    </row>
    <row r="1059" ht="12.75">
      <c r="F1059" s="342"/>
    </row>
    <row r="1060" ht="12.75">
      <c r="F1060" s="342"/>
    </row>
    <row r="1061" ht="12.75">
      <c r="F1061" s="342"/>
    </row>
    <row r="1062" ht="12.75">
      <c r="F1062" s="342"/>
    </row>
    <row r="1063" ht="12.75">
      <c r="F1063" s="342"/>
    </row>
    <row r="1064" ht="12.75">
      <c r="F1064" s="342"/>
    </row>
    <row r="1065" ht="12.75">
      <c r="F1065" s="342"/>
    </row>
    <row r="1066" ht="12.75">
      <c r="F1066" s="342"/>
    </row>
    <row r="1067" ht="12.75">
      <c r="F1067" s="342"/>
    </row>
    <row r="1068" ht="12.75">
      <c r="F1068" s="342"/>
    </row>
    <row r="1069" ht="12.75">
      <c r="F1069" s="342"/>
    </row>
    <row r="1070" ht="12.75">
      <c r="F1070" s="342"/>
    </row>
    <row r="1071" ht="12.75">
      <c r="F1071" s="342"/>
    </row>
    <row r="1072" ht="12.75">
      <c r="F1072" s="342"/>
    </row>
    <row r="1073" ht="12.75">
      <c r="F1073" s="342"/>
    </row>
    <row r="1074" ht="12.75">
      <c r="F1074" s="342"/>
    </row>
    <row r="1075" ht="12.75">
      <c r="F1075" s="342"/>
    </row>
    <row r="1076" ht="12.75">
      <c r="F1076" s="342"/>
    </row>
    <row r="1077" ht="12.75">
      <c r="F1077" s="342"/>
    </row>
    <row r="1078" ht="12.75">
      <c r="F1078" s="342"/>
    </row>
    <row r="1079" ht="12.75">
      <c r="F1079" s="342"/>
    </row>
    <row r="1080" ht="12.75">
      <c r="F1080" s="342"/>
    </row>
    <row r="1081" ht="12.75">
      <c r="F1081" s="342"/>
    </row>
    <row r="1082" ht="12.75">
      <c r="F1082" s="342"/>
    </row>
    <row r="1083" ht="12.75">
      <c r="F1083" s="342"/>
    </row>
    <row r="1084" ht="12.75">
      <c r="F1084" s="342"/>
    </row>
    <row r="1085" ht="12.75">
      <c r="F1085" s="342"/>
    </row>
    <row r="1086" ht="12.75">
      <c r="F1086" s="342"/>
    </row>
    <row r="1087" ht="12.75">
      <c r="F1087" s="342"/>
    </row>
    <row r="1088" ht="12.75">
      <c r="F1088" s="342"/>
    </row>
    <row r="1089" ht="12.75">
      <c r="F1089" s="342"/>
    </row>
    <row r="1090" ht="12.75">
      <c r="F1090" s="342"/>
    </row>
    <row r="1091" ht="12.75">
      <c r="F1091" s="342"/>
    </row>
    <row r="1092" ht="12.75">
      <c r="F1092" s="342"/>
    </row>
    <row r="1093" ht="12.75">
      <c r="F1093" s="342"/>
    </row>
    <row r="1094" ht="12.75">
      <c r="F1094" s="342"/>
    </row>
    <row r="1095" ht="12.75">
      <c r="F1095" s="342"/>
    </row>
    <row r="1096" ht="12.75">
      <c r="F1096" s="342"/>
    </row>
    <row r="1097" ht="12.75">
      <c r="F1097" s="342"/>
    </row>
    <row r="1098" ht="12.75">
      <c r="F1098" s="342"/>
    </row>
    <row r="1099" ht="12.75">
      <c r="F1099" s="342"/>
    </row>
    <row r="1100" ht="12.75">
      <c r="F1100" s="342"/>
    </row>
    <row r="1101" ht="12.75">
      <c r="F1101" s="342"/>
    </row>
    <row r="1102" ht="12.75">
      <c r="F1102" s="342"/>
    </row>
    <row r="1103" ht="12.75">
      <c r="F1103" s="342"/>
    </row>
    <row r="1104" ht="12.75">
      <c r="F1104" s="342"/>
    </row>
    <row r="1105" ht="12.75">
      <c r="F1105" s="342"/>
    </row>
    <row r="1106" ht="12.75">
      <c r="F1106" s="342"/>
    </row>
    <row r="1107" ht="12.75">
      <c r="F1107" s="342"/>
    </row>
    <row r="1108" ht="12.75">
      <c r="F1108" s="342"/>
    </row>
    <row r="1109" ht="12.75">
      <c r="F1109" s="342"/>
    </row>
    <row r="1110" ht="12.75">
      <c r="F1110" s="342"/>
    </row>
    <row r="1111" ht="12.75">
      <c r="F1111" s="342"/>
    </row>
    <row r="1112" ht="12.75">
      <c r="F1112" s="342"/>
    </row>
    <row r="1113" ht="12.75">
      <c r="F1113" s="342"/>
    </row>
    <row r="1114" ht="12.75">
      <c r="F1114" s="342"/>
    </row>
    <row r="1115" ht="12.75">
      <c r="F1115" s="342"/>
    </row>
    <row r="1116" ht="12.75">
      <c r="F1116" s="342"/>
    </row>
    <row r="1117" ht="12.75">
      <c r="F1117" s="342"/>
    </row>
    <row r="1118" ht="12.75">
      <c r="F1118" s="342"/>
    </row>
    <row r="1119" ht="12.75">
      <c r="F1119" s="342"/>
    </row>
    <row r="1120" ht="12.75">
      <c r="F1120" s="342"/>
    </row>
    <row r="1121" ht="12.75">
      <c r="F1121" s="342"/>
    </row>
    <row r="1122" ht="12.75">
      <c r="F1122" s="342"/>
    </row>
    <row r="1123" ht="12.75">
      <c r="F1123" s="342"/>
    </row>
    <row r="1124" ht="12.75">
      <c r="F1124" s="342"/>
    </row>
    <row r="1125" ht="12.75">
      <c r="F1125" s="342"/>
    </row>
    <row r="1126" ht="12.75">
      <c r="F1126" s="342"/>
    </row>
    <row r="1127" ht="12.75">
      <c r="F1127" s="342"/>
    </row>
    <row r="1128" ht="12.75">
      <c r="F1128" s="342"/>
    </row>
    <row r="1129" ht="12.75">
      <c r="F1129" s="342"/>
    </row>
    <row r="1130" ht="12.75">
      <c r="F1130" s="342"/>
    </row>
    <row r="1131" ht="12.75">
      <c r="F1131" s="342"/>
    </row>
    <row r="1132" ht="12.75">
      <c r="F1132" s="342"/>
    </row>
    <row r="1133" ht="12.75">
      <c r="F1133" s="342"/>
    </row>
    <row r="1134" ht="12.75">
      <c r="F1134" s="342"/>
    </row>
    <row r="1135" ht="12.75">
      <c r="F1135" s="342"/>
    </row>
    <row r="1136" ht="12.75">
      <c r="F1136" s="342"/>
    </row>
    <row r="1137" ht="12.75">
      <c r="F1137" s="342"/>
    </row>
    <row r="1138" ht="12.75">
      <c r="F1138" s="342"/>
    </row>
    <row r="1139" ht="12.75">
      <c r="F1139" s="342"/>
    </row>
    <row r="1140" ht="12.75">
      <c r="F1140" s="342"/>
    </row>
    <row r="1141" ht="12.75">
      <c r="F1141" s="342"/>
    </row>
    <row r="1142" ht="12.75">
      <c r="F1142" s="342"/>
    </row>
    <row r="1143" ht="12.75">
      <c r="F1143" s="342"/>
    </row>
    <row r="1144" ht="12.75">
      <c r="F1144" s="342"/>
    </row>
    <row r="1145" ht="12.75">
      <c r="F1145" s="342"/>
    </row>
    <row r="1146" ht="12.75">
      <c r="F1146" s="342"/>
    </row>
    <row r="1147" ht="12.75">
      <c r="F1147" s="342"/>
    </row>
    <row r="1148" ht="12.75">
      <c r="F1148" s="342"/>
    </row>
    <row r="1149" ht="12.75">
      <c r="F1149" s="342"/>
    </row>
    <row r="1150" ht="12.75">
      <c r="F1150" s="342"/>
    </row>
    <row r="1151" ht="12.75">
      <c r="F1151" s="342"/>
    </row>
    <row r="1152" ht="12.75">
      <c r="F1152" s="342"/>
    </row>
    <row r="1153" ht="12.75">
      <c r="F1153" s="342"/>
    </row>
    <row r="1154" ht="12.75">
      <c r="F1154" s="342"/>
    </row>
    <row r="1155" ht="12.75">
      <c r="F1155" s="342"/>
    </row>
    <row r="1156" ht="12.75">
      <c r="F1156" s="342"/>
    </row>
    <row r="1157" ht="12.75">
      <c r="F1157" s="342"/>
    </row>
    <row r="1158" ht="12.75">
      <c r="F1158" s="342"/>
    </row>
    <row r="1159" ht="12.75">
      <c r="F1159" s="342"/>
    </row>
    <row r="1160" ht="12.75">
      <c r="F1160" s="342"/>
    </row>
    <row r="1161" ht="12.75">
      <c r="F1161" s="342"/>
    </row>
    <row r="1162" ht="12.75">
      <c r="F1162" s="342"/>
    </row>
    <row r="1163" ht="12.75">
      <c r="F1163" s="342"/>
    </row>
    <row r="1164" ht="12.75">
      <c r="F1164" s="342"/>
    </row>
    <row r="1165" ht="12.75">
      <c r="F1165" s="342"/>
    </row>
    <row r="1166" ht="12.75">
      <c r="F1166" s="342"/>
    </row>
    <row r="1167" ht="12.75">
      <c r="F1167" s="342"/>
    </row>
    <row r="1168" ht="12.75">
      <c r="F1168" s="342"/>
    </row>
    <row r="1169" ht="12.75">
      <c r="F1169" s="342"/>
    </row>
    <row r="1170" ht="12.75">
      <c r="F1170" s="342"/>
    </row>
    <row r="1171" ht="12.75">
      <c r="F1171" s="342"/>
    </row>
    <row r="1172" ht="12.75">
      <c r="F1172" s="342"/>
    </row>
    <row r="1173" ht="12.75">
      <c r="F1173" s="342"/>
    </row>
    <row r="1174" ht="12.75">
      <c r="F1174" s="342"/>
    </row>
    <row r="1175" ht="12.75">
      <c r="F1175" s="342"/>
    </row>
    <row r="1176" ht="12.75">
      <c r="F1176" s="342"/>
    </row>
    <row r="1177" ht="12.75">
      <c r="F1177" s="342"/>
    </row>
    <row r="1178" ht="12.75">
      <c r="F1178" s="342"/>
    </row>
    <row r="1179" ht="12.75">
      <c r="F1179" s="342"/>
    </row>
    <row r="1180" ht="12.75">
      <c r="F1180" s="342"/>
    </row>
    <row r="1181" ht="12.75">
      <c r="F1181" s="342"/>
    </row>
    <row r="1182" ht="12.75">
      <c r="F1182" s="342"/>
    </row>
    <row r="1183" ht="12.75">
      <c r="F1183" s="342"/>
    </row>
    <row r="1184" ht="12.75">
      <c r="F1184" s="342"/>
    </row>
    <row r="1185" ht="12.75">
      <c r="F1185" s="342"/>
    </row>
    <row r="1186" ht="12.75">
      <c r="F1186" s="342"/>
    </row>
    <row r="1187" ht="12.75">
      <c r="F1187" s="342"/>
    </row>
    <row r="1188" ht="12.75">
      <c r="F1188" s="342"/>
    </row>
    <row r="1189" ht="12.75">
      <c r="F1189" s="342"/>
    </row>
    <row r="1190" ht="12.75">
      <c r="F1190" s="342"/>
    </row>
    <row r="1191" ht="12.75">
      <c r="F1191" s="342"/>
    </row>
    <row r="1192" ht="12.75">
      <c r="F1192" s="342"/>
    </row>
    <row r="1193" ht="12.75">
      <c r="F1193" s="342"/>
    </row>
    <row r="1194" ht="12.75">
      <c r="F1194" s="342"/>
    </row>
    <row r="1195" ht="12.75">
      <c r="F1195" s="342"/>
    </row>
    <row r="1196" ht="12.75">
      <c r="F1196" s="342"/>
    </row>
    <row r="1197" ht="12.75">
      <c r="F1197" s="342"/>
    </row>
    <row r="1198" ht="12.75">
      <c r="F1198" s="342"/>
    </row>
    <row r="1199" ht="12.75">
      <c r="F1199" s="342"/>
    </row>
    <row r="1200" ht="12.75">
      <c r="F1200" s="342"/>
    </row>
    <row r="1201" ht="12.75">
      <c r="F1201" s="342"/>
    </row>
    <row r="1202" ht="12.75">
      <c r="F1202" s="342"/>
    </row>
    <row r="1203" ht="12.75">
      <c r="F1203" s="342"/>
    </row>
    <row r="1204" ht="12.75">
      <c r="F1204" s="342"/>
    </row>
    <row r="1205" ht="12.75">
      <c r="F1205" s="342"/>
    </row>
    <row r="1206" ht="12.75">
      <c r="F1206" s="342"/>
    </row>
    <row r="1207" ht="12.75">
      <c r="F1207" s="342"/>
    </row>
    <row r="1208" ht="12.75">
      <c r="F1208" s="342"/>
    </row>
    <row r="1209" ht="12.75">
      <c r="F1209" s="342"/>
    </row>
    <row r="1210" ht="12.75">
      <c r="F1210" s="342"/>
    </row>
    <row r="1211" ht="12.75">
      <c r="F1211" s="342"/>
    </row>
    <row r="1212" ht="12.75">
      <c r="F1212" s="342"/>
    </row>
    <row r="1213" ht="12.75">
      <c r="F1213" s="342"/>
    </row>
    <row r="1214" ht="12.75">
      <c r="F1214" s="342"/>
    </row>
    <row r="1215" ht="12.75">
      <c r="F1215" s="342"/>
    </row>
    <row r="1216" ht="12.75">
      <c r="F1216" s="342"/>
    </row>
    <row r="1217" ht="12.75">
      <c r="F1217" s="342"/>
    </row>
    <row r="1218" ht="12.75">
      <c r="F1218" s="342"/>
    </row>
    <row r="1219" ht="12.75">
      <c r="F1219" s="342"/>
    </row>
    <row r="1220" ht="12.75">
      <c r="F1220" s="342"/>
    </row>
    <row r="1221" ht="12.75">
      <c r="F1221" s="342"/>
    </row>
    <row r="1222" ht="12.75">
      <c r="F1222" s="342"/>
    </row>
    <row r="1223" ht="12.75">
      <c r="F1223" s="342"/>
    </row>
    <row r="1224" ht="12.75">
      <c r="F1224" s="342"/>
    </row>
    <row r="1225" ht="12.75">
      <c r="F1225" s="342"/>
    </row>
    <row r="1226" ht="12.75">
      <c r="F1226" s="342"/>
    </row>
    <row r="1227" ht="12.75">
      <c r="F1227" s="342"/>
    </row>
    <row r="1228" ht="12.75">
      <c r="F1228" s="342"/>
    </row>
    <row r="1229" ht="12.75">
      <c r="F1229" s="342"/>
    </row>
    <row r="1230" ht="12.75">
      <c r="F1230" s="342"/>
    </row>
    <row r="1231" ht="12.75">
      <c r="F1231" s="342"/>
    </row>
    <row r="1232" ht="12.75">
      <c r="F1232" s="342"/>
    </row>
    <row r="1233" ht="12.75">
      <c r="F1233" s="342"/>
    </row>
    <row r="1234" ht="12.75">
      <c r="F1234" s="342"/>
    </row>
    <row r="1235" ht="12.75">
      <c r="F1235" s="342"/>
    </row>
    <row r="1236" ht="12.75">
      <c r="F1236" s="342"/>
    </row>
    <row r="1237" ht="12.75">
      <c r="F1237" s="342"/>
    </row>
    <row r="1238" ht="12.75">
      <c r="F1238" s="342"/>
    </row>
    <row r="1239" ht="12.75">
      <c r="F1239" s="342"/>
    </row>
    <row r="1240" ht="12.75">
      <c r="F1240" s="342"/>
    </row>
    <row r="1241" ht="12.75">
      <c r="F1241" s="342"/>
    </row>
    <row r="1242" ht="12.75">
      <c r="F1242" s="342"/>
    </row>
    <row r="1243" ht="12.75">
      <c r="F1243" s="342"/>
    </row>
    <row r="1244" ht="12.75">
      <c r="F1244" s="342"/>
    </row>
    <row r="1245" ht="12.75">
      <c r="F1245" s="342"/>
    </row>
    <row r="1246" ht="12.75">
      <c r="F1246" s="342"/>
    </row>
    <row r="1247" ht="12.75">
      <c r="F1247" s="342"/>
    </row>
    <row r="1248" ht="12.75">
      <c r="F1248" s="342"/>
    </row>
    <row r="1249" ht="12.75">
      <c r="F1249" s="342"/>
    </row>
    <row r="1250" ht="12.75">
      <c r="F1250" s="342"/>
    </row>
    <row r="1251" ht="12.75">
      <c r="F1251" s="342"/>
    </row>
    <row r="1252" ht="12.75">
      <c r="F1252" s="342"/>
    </row>
    <row r="1253" ht="12.75">
      <c r="F1253" s="342"/>
    </row>
    <row r="1254" ht="12.75">
      <c r="F1254" s="342"/>
    </row>
    <row r="1255" ht="12.75">
      <c r="F1255" s="342"/>
    </row>
    <row r="1256" ht="12.75">
      <c r="F1256" s="342"/>
    </row>
    <row r="1257" ht="12.75">
      <c r="F1257" s="342"/>
    </row>
    <row r="1258" ht="12.75">
      <c r="F1258" s="342"/>
    </row>
    <row r="1259" ht="12.75">
      <c r="F1259" s="342"/>
    </row>
    <row r="1260" ht="12.75">
      <c r="F1260" s="342"/>
    </row>
    <row r="1261" ht="12.75">
      <c r="F1261" s="342"/>
    </row>
    <row r="1262" ht="12.75">
      <c r="F1262" s="342"/>
    </row>
    <row r="1263" ht="12.75">
      <c r="F1263" s="342"/>
    </row>
    <row r="1264" ht="12.75">
      <c r="F1264" s="342"/>
    </row>
    <row r="1265" ht="12.75">
      <c r="F1265" s="342"/>
    </row>
    <row r="1266" ht="12.75">
      <c r="F1266" s="342"/>
    </row>
    <row r="1267" ht="12.75">
      <c r="F1267" s="342"/>
    </row>
    <row r="1268" ht="12.75">
      <c r="F1268" s="342"/>
    </row>
    <row r="1269" ht="12.75">
      <c r="F1269" s="342"/>
    </row>
    <row r="1270" ht="12.75">
      <c r="F1270" s="342"/>
    </row>
    <row r="1271" ht="12.75">
      <c r="F1271" s="342"/>
    </row>
    <row r="1272" ht="12.75">
      <c r="F1272" s="342"/>
    </row>
    <row r="1273" ht="12.75">
      <c r="F1273" s="342"/>
    </row>
    <row r="1274" ht="12.75">
      <c r="F1274" s="342"/>
    </row>
    <row r="1275" ht="12.75">
      <c r="F1275" s="342"/>
    </row>
    <row r="1276" ht="12.75">
      <c r="F1276" s="342"/>
    </row>
    <row r="1277" ht="12.75">
      <c r="F1277" s="342"/>
    </row>
    <row r="1278" ht="12.75">
      <c r="F1278" s="342"/>
    </row>
    <row r="1279" ht="12.75">
      <c r="F1279" s="342"/>
    </row>
    <row r="1280" ht="12.75">
      <c r="F1280" s="342"/>
    </row>
    <row r="1281" ht="12.75">
      <c r="F1281" s="342"/>
    </row>
    <row r="1282" ht="12.75">
      <c r="F1282" s="342"/>
    </row>
    <row r="1283" ht="12.75">
      <c r="F1283" s="342"/>
    </row>
    <row r="1284" ht="12.75">
      <c r="F1284" s="342"/>
    </row>
    <row r="1285" ht="12.75">
      <c r="F1285" s="342"/>
    </row>
    <row r="1286" ht="12.75">
      <c r="F1286" s="342"/>
    </row>
    <row r="1287" ht="12.75">
      <c r="F1287" s="342"/>
    </row>
    <row r="1288" ht="12.75">
      <c r="F1288" s="342"/>
    </row>
    <row r="1289" ht="12.75">
      <c r="F1289" s="342"/>
    </row>
    <row r="1290" ht="12.75">
      <c r="F1290" s="342"/>
    </row>
    <row r="1291" ht="12.75">
      <c r="F1291" s="342"/>
    </row>
    <row r="1292" ht="12.75">
      <c r="F1292" s="342"/>
    </row>
    <row r="1293" ht="12.75">
      <c r="F1293" s="342"/>
    </row>
    <row r="1294" ht="12.75">
      <c r="F1294" s="342"/>
    </row>
    <row r="1295" ht="12.75">
      <c r="F1295" s="342"/>
    </row>
    <row r="1296" ht="12.75">
      <c r="F1296" s="342"/>
    </row>
    <row r="1297" ht="12.75">
      <c r="F1297" s="342"/>
    </row>
    <row r="1298" ht="12.75">
      <c r="F1298" s="342"/>
    </row>
    <row r="1299" ht="12.75">
      <c r="F1299" s="342"/>
    </row>
    <row r="1300" ht="12.75">
      <c r="F1300" s="342"/>
    </row>
    <row r="1301" ht="12.75">
      <c r="F1301" s="342"/>
    </row>
    <row r="1302" ht="12.75">
      <c r="F1302" s="342"/>
    </row>
    <row r="1303" ht="12.75">
      <c r="F1303" s="342"/>
    </row>
    <row r="1304" ht="12.75">
      <c r="F1304" s="342"/>
    </row>
    <row r="1305" ht="12.75">
      <c r="F1305" s="342"/>
    </row>
    <row r="1306" ht="12.75">
      <c r="F1306" s="342"/>
    </row>
    <row r="1307" ht="12.75">
      <c r="F1307" s="342"/>
    </row>
    <row r="1308" ht="12.75">
      <c r="F1308" s="342"/>
    </row>
    <row r="1309" ht="12.75">
      <c r="F1309" s="342"/>
    </row>
    <row r="1310" ht="12.75">
      <c r="F1310" s="342"/>
    </row>
    <row r="1311" ht="12.75">
      <c r="F1311" s="342"/>
    </row>
    <row r="1312" ht="12.75">
      <c r="F1312" s="342"/>
    </row>
    <row r="1313" ht="12.75">
      <c r="F1313" s="342"/>
    </row>
    <row r="1314" ht="12.75">
      <c r="F1314" s="342"/>
    </row>
    <row r="1315" ht="12.75">
      <c r="F1315" s="342"/>
    </row>
    <row r="1316" ht="12.75">
      <c r="F1316" s="342"/>
    </row>
    <row r="1317" ht="12.75">
      <c r="F1317" s="342"/>
    </row>
    <row r="1318" ht="12.75">
      <c r="F1318" s="342"/>
    </row>
    <row r="1319" ht="12.75">
      <c r="F1319" s="342"/>
    </row>
    <row r="1320" ht="12.75">
      <c r="F1320" s="342"/>
    </row>
    <row r="1321" ht="12.75">
      <c r="F1321" s="342"/>
    </row>
    <row r="1322" ht="12.75">
      <c r="F1322" s="342"/>
    </row>
    <row r="1323" ht="12.75">
      <c r="F1323" s="342"/>
    </row>
    <row r="1324" ht="12.75">
      <c r="F1324" s="342"/>
    </row>
    <row r="1325" ht="12.75">
      <c r="F1325" s="342"/>
    </row>
    <row r="1326" ht="12.75">
      <c r="F1326" s="342"/>
    </row>
    <row r="1327" ht="12.75">
      <c r="F1327" s="342"/>
    </row>
    <row r="1328" ht="12.75">
      <c r="F1328" s="342"/>
    </row>
    <row r="1329" ht="12.75">
      <c r="F1329" s="342"/>
    </row>
    <row r="1330" ht="12.75">
      <c r="F1330" s="342"/>
    </row>
    <row r="1331" ht="12.75">
      <c r="F1331" s="342"/>
    </row>
    <row r="1332" ht="12.75">
      <c r="F1332" s="342"/>
    </row>
    <row r="1333" ht="12.75">
      <c r="F1333" s="342"/>
    </row>
    <row r="1334" ht="12.75">
      <c r="F1334" s="342"/>
    </row>
    <row r="1335" ht="12.75">
      <c r="F1335" s="342"/>
    </row>
    <row r="1336" ht="12.75">
      <c r="F1336" s="342"/>
    </row>
    <row r="1337" ht="12.75">
      <c r="F1337" s="342"/>
    </row>
    <row r="1338" ht="12.75">
      <c r="F1338" s="342"/>
    </row>
    <row r="1339" ht="12.75">
      <c r="F1339" s="342"/>
    </row>
    <row r="1340" ht="12.75">
      <c r="F1340" s="342"/>
    </row>
    <row r="1341" ht="12.75">
      <c r="F1341" s="342"/>
    </row>
    <row r="1342" ht="12.75">
      <c r="F1342" s="342"/>
    </row>
    <row r="1343" ht="12.75">
      <c r="F1343" s="342"/>
    </row>
    <row r="1344" ht="12.75">
      <c r="F1344" s="342"/>
    </row>
    <row r="1345" ht="12.75">
      <c r="F1345" s="342"/>
    </row>
    <row r="1346" ht="12.75">
      <c r="F1346" s="342"/>
    </row>
    <row r="1347" ht="12.75">
      <c r="F1347" s="342"/>
    </row>
    <row r="1348" ht="12.75">
      <c r="F1348" s="342"/>
    </row>
    <row r="1349" ht="12.75">
      <c r="F1349" s="342"/>
    </row>
    <row r="1350" ht="12.75">
      <c r="F1350" s="342"/>
    </row>
    <row r="1351" ht="12.75">
      <c r="F1351" s="342"/>
    </row>
    <row r="1352" ht="12.75">
      <c r="F1352" s="342"/>
    </row>
    <row r="1353" ht="12.75">
      <c r="F1353" s="342"/>
    </row>
    <row r="1354" ht="12.75">
      <c r="F1354" s="342"/>
    </row>
    <row r="1355" ht="12.75">
      <c r="F1355" s="342"/>
    </row>
    <row r="1356" ht="12.75">
      <c r="F1356" s="342"/>
    </row>
    <row r="1357" ht="12.75">
      <c r="F1357" s="342"/>
    </row>
    <row r="1358" ht="12.75">
      <c r="F1358" s="342"/>
    </row>
    <row r="1359" ht="12.75">
      <c r="F1359" s="342"/>
    </row>
    <row r="1360" ht="12.75">
      <c r="F1360" s="342"/>
    </row>
    <row r="1361" ht="12.75">
      <c r="F1361" s="342"/>
    </row>
    <row r="1362" ht="12.75">
      <c r="F1362" s="342"/>
    </row>
    <row r="1363" ht="12.75">
      <c r="F1363" s="342"/>
    </row>
    <row r="1364" ht="12.75">
      <c r="F1364" s="342"/>
    </row>
    <row r="1365" ht="12.75">
      <c r="F1365" s="342"/>
    </row>
    <row r="1366" ht="12.75">
      <c r="F1366" s="342"/>
    </row>
    <row r="1367" ht="12.75">
      <c r="F1367" s="342"/>
    </row>
    <row r="1368" ht="12.75">
      <c r="F1368" s="342"/>
    </row>
    <row r="1369" ht="12.75">
      <c r="F1369" s="342"/>
    </row>
    <row r="1370" ht="12.75">
      <c r="F1370" s="342"/>
    </row>
    <row r="1371" ht="12.75">
      <c r="F1371" s="342"/>
    </row>
    <row r="1372" ht="12.75">
      <c r="F1372" s="342"/>
    </row>
    <row r="1373" ht="12.75">
      <c r="F1373" s="342"/>
    </row>
    <row r="1374" ht="12.75">
      <c r="F1374" s="342"/>
    </row>
    <row r="1375" ht="12.75">
      <c r="F1375" s="342"/>
    </row>
    <row r="1376" ht="12.75">
      <c r="F1376" s="342"/>
    </row>
    <row r="1377" ht="12.75">
      <c r="F1377" s="342"/>
    </row>
    <row r="1378" ht="12.75">
      <c r="F1378" s="342"/>
    </row>
    <row r="1379" ht="12.75">
      <c r="F1379" s="342"/>
    </row>
    <row r="1380" ht="12.75">
      <c r="F1380" s="342"/>
    </row>
    <row r="1381" ht="12.75">
      <c r="F1381" s="342"/>
    </row>
    <row r="1382" ht="12.75">
      <c r="F1382" s="342"/>
    </row>
    <row r="1383" ht="12.75">
      <c r="F1383" s="342"/>
    </row>
    <row r="1384" ht="12.75">
      <c r="F1384" s="342"/>
    </row>
    <row r="1385" ht="12.75">
      <c r="F1385" s="342"/>
    </row>
    <row r="1386" ht="12.75">
      <c r="F1386" s="342"/>
    </row>
    <row r="1387" ht="12.75">
      <c r="F1387" s="342"/>
    </row>
    <row r="1388" ht="12.75">
      <c r="F1388" s="342"/>
    </row>
    <row r="1389" ht="12.75">
      <c r="F1389" s="342"/>
    </row>
    <row r="1390" ht="12.75">
      <c r="F1390" s="342"/>
    </row>
    <row r="1391" ht="12.75">
      <c r="F1391" s="342"/>
    </row>
    <row r="1392" ht="12.75">
      <c r="F1392" s="342"/>
    </row>
    <row r="1393" ht="12.75">
      <c r="F1393" s="342"/>
    </row>
    <row r="1394" ht="12.75">
      <c r="F1394" s="342"/>
    </row>
    <row r="1395" ht="12.75">
      <c r="F1395" s="342"/>
    </row>
    <row r="1396" ht="12.75">
      <c r="F1396" s="342"/>
    </row>
    <row r="1397" ht="12.75">
      <c r="F1397" s="342"/>
    </row>
    <row r="1398" ht="12.75">
      <c r="F1398" s="342"/>
    </row>
    <row r="1399" ht="12.75">
      <c r="F1399" s="342"/>
    </row>
    <row r="1400" ht="12.75">
      <c r="F1400" s="342"/>
    </row>
    <row r="1401" ht="12.75">
      <c r="F1401" s="342"/>
    </row>
    <row r="1402" ht="12.75">
      <c r="F1402" s="342"/>
    </row>
    <row r="1403" ht="12.75">
      <c r="F1403" s="342"/>
    </row>
    <row r="1404" ht="12.75">
      <c r="F1404" s="342"/>
    </row>
    <row r="1405" ht="12.75">
      <c r="F1405" s="342"/>
    </row>
    <row r="1406" ht="12.75">
      <c r="F1406" s="342"/>
    </row>
    <row r="1407" ht="12.75">
      <c r="F1407" s="342"/>
    </row>
    <row r="1408" ht="12.75">
      <c r="F1408" s="342"/>
    </row>
    <row r="1409" ht="12.75">
      <c r="F1409" s="342"/>
    </row>
    <row r="1410" ht="12.75">
      <c r="F1410" s="342"/>
    </row>
    <row r="1411" ht="12.75">
      <c r="F1411" s="342"/>
    </row>
    <row r="1412" ht="12.75">
      <c r="F1412" s="342"/>
    </row>
    <row r="1413" ht="12.75">
      <c r="F1413" s="342"/>
    </row>
    <row r="1414" ht="12.75">
      <c r="F1414" s="342"/>
    </row>
    <row r="1415" ht="12.75">
      <c r="F1415" s="342"/>
    </row>
    <row r="1416" ht="12.75">
      <c r="F1416" s="342"/>
    </row>
    <row r="1417" ht="12.75">
      <c r="F1417" s="342"/>
    </row>
    <row r="1418" ht="12.75">
      <c r="F1418" s="342"/>
    </row>
    <row r="1419" ht="12.75">
      <c r="F1419" s="342"/>
    </row>
    <row r="1420" ht="12.75">
      <c r="F1420" s="342"/>
    </row>
    <row r="1421" ht="12.75">
      <c r="F1421" s="342"/>
    </row>
    <row r="1422" ht="12.75">
      <c r="F1422" s="342"/>
    </row>
    <row r="1423" ht="12.75">
      <c r="F1423" s="342"/>
    </row>
    <row r="1424" ht="12.75">
      <c r="F1424" s="342"/>
    </row>
    <row r="1425" ht="12.75">
      <c r="F1425" s="342"/>
    </row>
    <row r="1426" ht="12.75">
      <c r="F1426" s="342"/>
    </row>
    <row r="1427" ht="12.75">
      <c r="F1427" s="342"/>
    </row>
    <row r="1428" ht="12.75">
      <c r="F1428" s="342"/>
    </row>
    <row r="1429" ht="12.75">
      <c r="F1429" s="342"/>
    </row>
    <row r="1430" ht="12.75">
      <c r="F1430" s="342"/>
    </row>
    <row r="1431" ht="12.75">
      <c r="F1431" s="342"/>
    </row>
    <row r="1432" ht="12.75">
      <c r="F1432" s="342"/>
    </row>
    <row r="1433" ht="12.75">
      <c r="F1433" s="342"/>
    </row>
    <row r="1434" ht="12.75">
      <c r="F1434" s="342"/>
    </row>
    <row r="1435" ht="12.75">
      <c r="F1435" s="342"/>
    </row>
    <row r="1436" ht="12.75">
      <c r="F1436" s="342"/>
    </row>
    <row r="1437" ht="12.75">
      <c r="F1437" s="342"/>
    </row>
    <row r="1438" ht="12.75">
      <c r="F1438" s="342"/>
    </row>
    <row r="1439" ht="12.75">
      <c r="F1439" s="342"/>
    </row>
    <row r="1440" ht="12.75">
      <c r="F1440" s="342"/>
    </row>
    <row r="1441" ht="12.75">
      <c r="F1441" s="342"/>
    </row>
    <row r="1442" ht="12.75">
      <c r="F1442" s="342"/>
    </row>
    <row r="1443" ht="12.75">
      <c r="F1443" s="342"/>
    </row>
    <row r="1444" ht="12.75">
      <c r="F1444" s="342"/>
    </row>
    <row r="1445" ht="12.75">
      <c r="F1445" s="342"/>
    </row>
    <row r="1446" ht="12.75">
      <c r="F1446" s="342"/>
    </row>
    <row r="1447" ht="12.75">
      <c r="F1447" s="342"/>
    </row>
    <row r="1448" ht="12.75">
      <c r="F1448" s="342"/>
    </row>
    <row r="1449" ht="12.75">
      <c r="F1449" s="342"/>
    </row>
    <row r="1450" ht="12.75">
      <c r="F1450" s="342"/>
    </row>
    <row r="1451" ht="12.75">
      <c r="F1451" s="342"/>
    </row>
    <row r="1452" ht="12.75">
      <c r="F1452" s="342"/>
    </row>
    <row r="1453" ht="12.75">
      <c r="F1453" s="342"/>
    </row>
    <row r="1454" ht="12.75">
      <c r="F1454" s="342"/>
    </row>
    <row r="1455" ht="12.75">
      <c r="F1455" s="342"/>
    </row>
    <row r="1456" ht="12.75">
      <c r="F1456" s="342"/>
    </row>
    <row r="1457" ht="12.75">
      <c r="F1457" s="342"/>
    </row>
    <row r="1458" ht="12.75">
      <c r="F1458" s="342"/>
    </row>
    <row r="1459" ht="12.75">
      <c r="F1459" s="342"/>
    </row>
    <row r="1460" ht="12.75">
      <c r="F1460" s="342"/>
    </row>
    <row r="1461" ht="12.75">
      <c r="F1461" s="342"/>
    </row>
    <row r="1462" ht="12.75">
      <c r="F1462" s="342"/>
    </row>
    <row r="1463" ht="12.75">
      <c r="F1463" s="342"/>
    </row>
    <row r="1464" ht="12.75">
      <c r="F1464" s="342"/>
    </row>
    <row r="1465" ht="12.75">
      <c r="F1465" s="342"/>
    </row>
    <row r="1466" ht="12.75">
      <c r="F1466" s="342"/>
    </row>
    <row r="1467" ht="12.75">
      <c r="F1467" s="342"/>
    </row>
    <row r="1468" ht="12.75">
      <c r="F1468" s="342"/>
    </row>
    <row r="1469" ht="12.75">
      <c r="F1469" s="342"/>
    </row>
    <row r="1470" ht="12.75">
      <c r="F1470" s="342"/>
    </row>
    <row r="1471" ht="12.75">
      <c r="F1471" s="342"/>
    </row>
    <row r="1472" ht="12.75">
      <c r="F1472" s="342"/>
    </row>
    <row r="1473" ht="12.75">
      <c r="F1473" s="342"/>
    </row>
    <row r="1474" ht="12.75">
      <c r="F1474" s="342"/>
    </row>
    <row r="1475" ht="12.75">
      <c r="F1475" s="342"/>
    </row>
    <row r="1476" ht="12.75">
      <c r="F1476" s="342"/>
    </row>
    <row r="1477" ht="12.75">
      <c r="F1477" s="342"/>
    </row>
    <row r="1478" ht="12.75">
      <c r="F1478" s="342"/>
    </row>
    <row r="1479" ht="12.75">
      <c r="F1479" s="342"/>
    </row>
    <row r="1480" ht="12.75">
      <c r="F1480" s="342"/>
    </row>
    <row r="1481" ht="12.75">
      <c r="F1481" s="342"/>
    </row>
    <row r="1482" ht="12.75">
      <c r="F1482" s="342"/>
    </row>
    <row r="1483" ht="12.75">
      <c r="F1483" s="342"/>
    </row>
    <row r="1484" ht="12.75">
      <c r="F1484" s="342"/>
    </row>
    <row r="1485" ht="12.75">
      <c r="F1485" s="342"/>
    </row>
    <row r="1486" ht="12.75">
      <c r="F1486" s="342"/>
    </row>
    <row r="1487" ht="12.75">
      <c r="F1487" s="342"/>
    </row>
    <row r="1488" ht="12.75">
      <c r="F1488" s="342"/>
    </row>
    <row r="1489" ht="12.75">
      <c r="F1489" s="342"/>
    </row>
    <row r="1490" ht="12.75">
      <c r="F1490" s="342"/>
    </row>
    <row r="1491" ht="12.75">
      <c r="F1491" s="342"/>
    </row>
    <row r="1492" ht="12.75">
      <c r="F1492" s="342"/>
    </row>
    <row r="1493" ht="12.75">
      <c r="F1493" s="342"/>
    </row>
    <row r="1494" ht="12.75">
      <c r="F1494" s="342"/>
    </row>
    <row r="1495" ht="12.75">
      <c r="F1495" s="342"/>
    </row>
    <row r="1496" ht="12.75">
      <c r="F1496" s="342"/>
    </row>
    <row r="1497" ht="12.75">
      <c r="F1497" s="342"/>
    </row>
    <row r="1498" ht="12.75">
      <c r="F1498" s="342"/>
    </row>
    <row r="1499" ht="12.75">
      <c r="F1499" s="342"/>
    </row>
    <row r="1500" ht="12.75">
      <c r="F1500" s="342"/>
    </row>
    <row r="1501" ht="12.75">
      <c r="F1501" s="342"/>
    </row>
    <row r="1502" ht="12.75">
      <c r="F1502" s="342"/>
    </row>
    <row r="1503" ht="12.75">
      <c r="F1503" s="342"/>
    </row>
    <row r="1504" ht="12.75">
      <c r="F1504" s="342"/>
    </row>
    <row r="1505" ht="12.75">
      <c r="F1505" s="342"/>
    </row>
    <row r="1506" ht="12.75">
      <c r="F1506" s="342"/>
    </row>
    <row r="1507" ht="12.75">
      <c r="F1507" s="342"/>
    </row>
    <row r="1508" ht="12.75">
      <c r="F1508" s="342"/>
    </row>
    <row r="1509" ht="12.75">
      <c r="F1509" s="342"/>
    </row>
    <row r="1510" ht="12.75">
      <c r="F1510" s="342"/>
    </row>
    <row r="1511" ht="12.75">
      <c r="F1511" s="342"/>
    </row>
    <row r="1512" ht="12.75">
      <c r="F1512" s="342"/>
    </row>
    <row r="1513" ht="12.75">
      <c r="F1513" s="342"/>
    </row>
    <row r="1514" ht="12.75">
      <c r="F1514" s="342"/>
    </row>
    <row r="1515" ht="12.75">
      <c r="F1515" s="342"/>
    </row>
    <row r="1516" ht="12.75">
      <c r="F1516" s="342"/>
    </row>
    <row r="1517" ht="12.75">
      <c r="F1517" s="342"/>
    </row>
    <row r="1518" ht="12.75">
      <c r="F1518" s="342"/>
    </row>
    <row r="1519" ht="12.75">
      <c r="F1519" s="342"/>
    </row>
    <row r="1520" ht="12.75">
      <c r="F1520" s="342"/>
    </row>
    <row r="1521" ht="12.75">
      <c r="F1521" s="342"/>
    </row>
    <row r="1522" ht="12.75">
      <c r="F1522" s="342"/>
    </row>
    <row r="1523" ht="12.75">
      <c r="F1523" s="342"/>
    </row>
    <row r="1524" ht="12.75">
      <c r="F1524" s="342"/>
    </row>
    <row r="1525" ht="12.75">
      <c r="F1525" s="342"/>
    </row>
    <row r="1526" ht="12.75">
      <c r="F1526" s="342"/>
    </row>
    <row r="1527" ht="12.75">
      <c r="F1527" s="342"/>
    </row>
    <row r="1528" ht="12.75">
      <c r="F1528" s="342"/>
    </row>
    <row r="1529" ht="12.75">
      <c r="F1529" s="342"/>
    </row>
    <row r="1530" ht="12.75">
      <c r="F1530" s="342"/>
    </row>
    <row r="1531" ht="12.75">
      <c r="F1531" s="342"/>
    </row>
    <row r="1532" ht="12.75">
      <c r="F1532" s="342"/>
    </row>
    <row r="1533" ht="12.75">
      <c r="F1533" s="342"/>
    </row>
    <row r="1534" ht="12.75">
      <c r="F1534" s="342"/>
    </row>
    <row r="1535" ht="12.75">
      <c r="F1535" s="342"/>
    </row>
    <row r="1536" ht="12.75">
      <c r="F1536" s="342"/>
    </row>
    <row r="1537" ht="12.75">
      <c r="F1537" s="342"/>
    </row>
    <row r="1538" ht="12.75">
      <c r="F1538" s="342"/>
    </row>
    <row r="1539" ht="12.75">
      <c r="F1539" s="342"/>
    </row>
    <row r="1540" ht="12.75">
      <c r="F1540" s="342"/>
    </row>
    <row r="1541" ht="12.75">
      <c r="F1541" s="342"/>
    </row>
    <row r="1542" ht="12.75">
      <c r="F1542" s="342"/>
    </row>
    <row r="1543" ht="12.75">
      <c r="F1543" s="342"/>
    </row>
    <row r="1544" ht="12.75">
      <c r="F1544" s="342"/>
    </row>
    <row r="1545" ht="12.75">
      <c r="F1545" s="342"/>
    </row>
    <row r="1546" ht="12.75">
      <c r="F1546" s="342"/>
    </row>
    <row r="1547" ht="12.75">
      <c r="F1547" s="342"/>
    </row>
    <row r="1548" ht="12.75">
      <c r="F1548" s="342"/>
    </row>
    <row r="1549" ht="12.75">
      <c r="F1549" s="342"/>
    </row>
    <row r="1550" ht="12.75">
      <c r="F1550" s="342"/>
    </row>
    <row r="1551" ht="12.75">
      <c r="F1551" s="342"/>
    </row>
    <row r="1552" ht="12.75">
      <c r="F1552" s="342"/>
    </row>
    <row r="1553" ht="12.75">
      <c r="F1553" s="342"/>
    </row>
    <row r="1554" ht="12.75">
      <c r="F1554" s="342"/>
    </row>
    <row r="1555" ht="12.75">
      <c r="F1555" s="342"/>
    </row>
    <row r="1556" ht="12.75">
      <c r="F1556" s="342"/>
    </row>
    <row r="1557" ht="12.75">
      <c r="F1557" s="342"/>
    </row>
    <row r="1558" ht="12.75">
      <c r="F1558" s="342"/>
    </row>
    <row r="1559" ht="12.75">
      <c r="F1559" s="342"/>
    </row>
    <row r="1560" ht="12.75">
      <c r="F1560" s="342"/>
    </row>
    <row r="1561" ht="12.75">
      <c r="F1561" s="342"/>
    </row>
    <row r="1562" ht="12.75">
      <c r="F1562" s="342"/>
    </row>
    <row r="1563" ht="12.75">
      <c r="F1563" s="342"/>
    </row>
    <row r="1564" ht="12.75">
      <c r="F1564" s="342"/>
    </row>
    <row r="1565" ht="12.75">
      <c r="F1565" s="342"/>
    </row>
    <row r="1566" ht="12.75">
      <c r="F1566" s="342"/>
    </row>
    <row r="1567" ht="12.75">
      <c r="F1567" s="342"/>
    </row>
    <row r="1568" ht="12.75">
      <c r="F1568" s="342"/>
    </row>
    <row r="1569" ht="12.75">
      <c r="F1569" s="342"/>
    </row>
    <row r="1570" ht="12.75">
      <c r="F1570" s="342"/>
    </row>
    <row r="1571" ht="12.75">
      <c r="F1571" s="342"/>
    </row>
    <row r="1572" ht="12.75">
      <c r="F1572" s="342"/>
    </row>
    <row r="1573" ht="12.75">
      <c r="F1573" s="342"/>
    </row>
    <row r="1574" ht="12.75">
      <c r="F1574" s="342"/>
    </row>
    <row r="1575" ht="12.75">
      <c r="F1575" s="342"/>
    </row>
    <row r="1576" ht="12.75">
      <c r="F1576" s="342"/>
    </row>
    <row r="1577" ht="12.75">
      <c r="F1577" s="342"/>
    </row>
    <row r="1578" ht="12.75">
      <c r="F1578" s="342"/>
    </row>
    <row r="1579" ht="12.75">
      <c r="F1579" s="342"/>
    </row>
    <row r="1580" ht="12.75">
      <c r="F1580" s="342"/>
    </row>
    <row r="1581" ht="12.75">
      <c r="F1581" s="342"/>
    </row>
    <row r="1582" ht="12.75">
      <c r="F1582" s="342"/>
    </row>
    <row r="1583" ht="12.75">
      <c r="F1583" s="342"/>
    </row>
    <row r="1584" ht="12.75">
      <c r="F1584" s="342"/>
    </row>
    <row r="1585" ht="12.75">
      <c r="F1585" s="342"/>
    </row>
    <row r="1586" ht="12.75">
      <c r="F1586" s="342"/>
    </row>
    <row r="1587" ht="12.75">
      <c r="F1587" s="342"/>
    </row>
    <row r="1588" ht="12.75">
      <c r="F1588" s="342"/>
    </row>
    <row r="1589" ht="12.75">
      <c r="F1589" s="342"/>
    </row>
    <row r="1590" ht="12.75">
      <c r="F1590" s="342"/>
    </row>
    <row r="1591" ht="12.75">
      <c r="F1591" s="342"/>
    </row>
    <row r="1592" ht="12.75">
      <c r="F1592" s="342"/>
    </row>
    <row r="1593" ht="12.75">
      <c r="F1593" s="342"/>
    </row>
    <row r="1594" ht="12.75">
      <c r="F1594" s="342"/>
    </row>
    <row r="1595" ht="12.75">
      <c r="F1595" s="342"/>
    </row>
    <row r="1596" ht="12.75">
      <c r="F1596" s="342"/>
    </row>
    <row r="1597" ht="12.75">
      <c r="F1597" s="342"/>
    </row>
    <row r="1598" ht="12.75">
      <c r="F1598" s="342"/>
    </row>
    <row r="1599" ht="12.75">
      <c r="F1599" s="342"/>
    </row>
    <row r="1600" ht="12.75">
      <c r="F1600" s="342"/>
    </row>
    <row r="1601" ht="12.75">
      <c r="F1601" s="342"/>
    </row>
    <row r="1602" ht="12.75">
      <c r="F1602" s="342"/>
    </row>
    <row r="1603" ht="12.75">
      <c r="F1603" s="342"/>
    </row>
    <row r="1604" ht="12.75">
      <c r="F1604" s="342"/>
    </row>
    <row r="1605" ht="12.75">
      <c r="F1605" s="342"/>
    </row>
    <row r="1606" ht="12.75">
      <c r="F1606" s="342"/>
    </row>
    <row r="1607" ht="12.75">
      <c r="F1607" s="342"/>
    </row>
    <row r="1608" ht="12.75">
      <c r="F1608" s="342"/>
    </row>
    <row r="1609" ht="12.75">
      <c r="F1609" s="342"/>
    </row>
    <row r="1610" ht="12.75">
      <c r="F1610" s="342"/>
    </row>
    <row r="1611" ht="12.75">
      <c r="F1611" s="342"/>
    </row>
    <row r="1612" ht="12.75">
      <c r="F1612" s="342"/>
    </row>
    <row r="1613" ht="12.75">
      <c r="F1613" s="342"/>
    </row>
    <row r="1614" ht="12.75">
      <c r="F1614" s="342"/>
    </row>
    <row r="1615" ht="12.75">
      <c r="F1615" s="342"/>
    </row>
    <row r="1616" ht="12.75">
      <c r="F1616" s="342"/>
    </row>
    <row r="1617" ht="12.75">
      <c r="F1617" s="342"/>
    </row>
    <row r="1618" ht="12.75">
      <c r="F1618" s="342"/>
    </row>
    <row r="1619" ht="12.75">
      <c r="F1619" s="342"/>
    </row>
    <row r="1620" ht="12.75">
      <c r="F1620" s="342"/>
    </row>
    <row r="1621" ht="12.75">
      <c r="F1621" s="342"/>
    </row>
    <row r="1622" ht="12.75">
      <c r="F1622" s="342"/>
    </row>
    <row r="1623" ht="12.75">
      <c r="F1623" s="342"/>
    </row>
    <row r="1624" ht="12.75">
      <c r="F1624" s="342"/>
    </row>
    <row r="1625" ht="12.75">
      <c r="F1625" s="342"/>
    </row>
    <row r="1626" ht="12.75">
      <c r="F1626" s="342"/>
    </row>
    <row r="1627" ht="12.75">
      <c r="F1627" s="342"/>
    </row>
    <row r="1628" ht="12.75">
      <c r="F1628" s="342"/>
    </row>
    <row r="1629" ht="12.75">
      <c r="F1629" s="342"/>
    </row>
    <row r="1630" ht="12.75">
      <c r="F1630" s="342"/>
    </row>
    <row r="1631" ht="12.75">
      <c r="F1631" s="342"/>
    </row>
    <row r="1632" ht="12.75">
      <c r="F1632" s="342"/>
    </row>
    <row r="1633" ht="12.75">
      <c r="F1633" s="342"/>
    </row>
    <row r="1634" ht="12.75">
      <c r="F1634" s="342"/>
    </row>
    <row r="1635" ht="12.75">
      <c r="F1635" s="342"/>
    </row>
    <row r="1636" ht="12.75">
      <c r="F1636" s="342"/>
    </row>
    <row r="1637" ht="12.75">
      <c r="F1637" s="342"/>
    </row>
    <row r="1638" ht="12.75">
      <c r="F1638" s="342"/>
    </row>
    <row r="1639" ht="12.75">
      <c r="F1639" s="342"/>
    </row>
    <row r="1640" ht="12.75">
      <c r="F1640" s="342"/>
    </row>
    <row r="1641" ht="12.75">
      <c r="F1641" s="342"/>
    </row>
    <row r="1642" ht="12.75">
      <c r="F1642" s="342"/>
    </row>
    <row r="1643" ht="12.75">
      <c r="F1643" s="342"/>
    </row>
    <row r="1644" ht="12.75">
      <c r="F1644" s="342"/>
    </row>
    <row r="1645" ht="12.75">
      <c r="F1645" s="342"/>
    </row>
    <row r="1646" ht="12.75">
      <c r="F1646" s="342"/>
    </row>
    <row r="1647" ht="12.75">
      <c r="F1647" s="342"/>
    </row>
    <row r="1648" ht="12.75">
      <c r="F1648" s="342"/>
    </row>
    <row r="1649" ht="12.75">
      <c r="F1649" s="342"/>
    </row>
    <row r="1650" ht="12.75">
      <c r="F1650" s="342"/>
    </row>
    <row r="1651" ht="12.75">
      <c r="F1651" s="342"/>
    </row>
    <row r="1652" ht="12.75">
      <c r="F1652" s="342"/>
    </row>
    <row r="1653" ht="12.75">
      <c r="F1653" s="342"/>
    </row>
    <row r="1654" ht="12.75">
      <c r="F1654" s="342"/>
    </row>
    <row r="1655" ht="12.75">
      <c r="F1655" s="342"/>
    </row>
    <row r="1656" ht="12.75">
      <c r="F1656" s="342"/>
    </row>
    <row r="1657" ht="12.75">
      <c r="F1657" s="342"/>
    </row>
    <row r="1658" ht="12.75">
      <c r="F1658" s="342"/>
    </row>
    <row r="1659" ht="12.75">
      <c r="F1659" s="342"/>
    </row>
    <row r="1660" ht="12.75">
      <c r="F1660" s="342"/>
    </row>
    <row r="1661" ht="12.75">
      <c r="F1661" s="342"/>
    </row>
    <row r="1662" ht="12.75">
      <c r="F1662" s="342"/>
    </row>
    <row r="1663" ht="12.75">
      <c r="F1663" s="342"/>
    </row>
    <row r="1664" ht="12.75">
      <c r="F1664" s="342"/>
    </row>
    <row r="1665" ht="12.75">
      <c r="F1665" s="342"/>
    </row>
    <row r="1666" ht="12.75">
      <c r="F1666" s="342"/>
    </row>
    <row r="1667" ht="12.75">
      <c r="F1667" s="342"/>
    </row>
    <row r="1668" ht="12.75">
      <c r="F1668" s="342"/>
    </row>
    <row r="1669" ht="12.75">
      <c r="F1669" s="342"/>
    </row>
    <row r="1670" ht="12.75">
      <c r="F1670" s="342"/>
    </row>
    <row r="1671" ht="12.75">
      <c r="F1671" s="342"/>
    </row>
    <row r="1672" ht="12.75">
      <c r="F1672" s="342"/>
    </row>
    <row r="1673" ht="12.75">
      <c r="F1673" s="342"/>
    </row>
    <row r="1674" ht="12.75">
      <c r="F1674" s="342"/>
    </row>
    <row r="1675" ht="12.75">
      <c r="F1675" s="342"/>
    </row>
    <row r="1676" ht="12.75">
      <c r="F1676" s="342"/>
    </row>
    <row r="1677" ht="12.75">
      <c r="F1677" s="342"/>
    </row>
    <row r="1678" ht="12.75">
      <c r="F1678" s="342"/>
    </row>
    <row r="1679" ht="12.75">
      <c r="F1679" s="342"/>
    </row>
    <row r="1680" ht="12.75">
      <c r="F1680" s="342"/>
    </row>
    <row r="1681" ht="12.75">
      <c r="F1681" s="342"/>
    </row>
    <row r="1682" ht="12.75">
      <c r="F1682" s="342"/>
    </row>
    <row r="1683" ht="12.75">
      <c r="F1683" s="342"/>
    </row>
    <row r="1684" ht="12.75">
      <c r="F1684" s="342"/>
    </row>
    <row r="1685" ht="12.75">
      <c r="F1685" s="342"/>
    </row>
    <row r="1686" ht="12.75">
      <c r="F1686" s="342"/>
    </row>
    <row r="1687" ht="12.75">
      <c r="F1687" s="342"/>
    </row>
    <row r="1688" ht="12.75">
      <c r="F1688" s="342"/>
    </row>
    <row r="1689" ht="12.75">
      <c r="F1689" s="342"/>
    </row>
    <row r="1690" ht="12.75">
      <c r="F1690" s="342"/>
    </row>
    <row r="1691" ht="12.75">
      <c r="F1691" s="342"/>
    </row>
    <row r="1692" ht="12.75">
      <c r="F1692" s="342"/>
    </row>
    <row r="1693" ht="12.75">
      <c r="F1693" s="342"/>
    </row>
    <row r="1694" ht="12.75">
      <c r="F1694" s="342"/>
    </row>
    <row r="1695" ht="12.75">
      <c r="F1695" s="342"/>
    </row>
    <row r="1696" ht="12.75">
      <c r="F1696" s="342"/>
    </row>
    <row r="1697" ht="12.75">
      <c r="F1697" s="342"/>
    </row>
    <row r="1698" ht="12.75">
      <c r="F1698" s="342"/>
    </row>
    <row r="1699" ht="12.75">
      <c r="F1699" s="342"/>
    </row>
    <row r="1700" ht="12.75">
      <c r="F1700" s="342"/>
    </row>
    <row r="1701" ht="12.75">
      <c r="F1701" s="342"/>
    </row>
    <row r="1702" ht="12.75">
      <c r="F1702" s="342"/>
    </row>
    <row r="1703" ht="12.75">
      <c r="F1703" s="342"/>
    </row>
    <row r="1704" ht="12.75">
      <c r="F1704" s="342"/>
    </row>
    <row r="1705" ht="12.75">
      <c r="F1705" s="342"/>
    </row>
    <row r="1706" ht="12.75">
      <c r="F1706" s="342"/>
    </row>
    <row r="1707" ht="12.75">
      <c r="F1707" s="342"/>
    </row>
    <row r="1708" ht="12.75">
      <c r="F1708" s="342"/>
    </row>
    <row r="1709" ht="12.75">
      <c r="F1709" s="342"/>
    </row>
    <row r="1710" ht="12.75">
      <c r="F1710" s="342"/>
    </row>
    <row r="1711" ht="12.75">
      <c r="F1711" s="342"/>
    </row>
    <row r="1712" ht="12.75">
      <c r="F1712" s="342"/>
    </row>
    <row r="1713" ht="12.75">
      <c r="F1713" s="342"/>
    </row>
    <row r="1714" ht="12.75">
      <c r="F1714" s="342"/>
    </row>
    <row r="1715" ht="12.75">
      <c r="F1715" s="342"/>
    </row>
    <row r="1716" ht="12.75">
      <c r="F1716" s="342"/>
    </row>
    <row r="1717" ht="12.75">
      <c r="F1717" s="342"/>
    </row>
    <row r="1718" ht="12.75">
      <c r="F1718" s="342"/>
    </row>
    <row r="1719" ht="12.75">
      <c r="F1719" s="342"/>
    </row>
    <row r="1720" ht="12.75">
      <c r="F1720" s="342"/>
    </row>
    <row r="1721" ht="12.75">
      <c r="F1721" s="342"/>
    </row>
    <row r="1722" ht="12.75">
      <c r="F1722" s="342"/>
    </row>
    <row r="1723" ht="12.75">
      <c r="F1723" s="342"/>
    </row>
    <row r="1724" ht="12.75">
      <c r="F1724" s="342"/>
    </row>
    <row r="1725" ht="12.75">
      <c r="F1725" s="342"/>
    </row>
    <row r="1726" ht="12.75">
      <c r="F1726" s="342"/>
    </row>
    <row r="1727" ht="12.75">
      <c r="F1727" s="342"/>
    </row>
    <row r="1728" ht="12.75">
      <c r="F1728" s="342"/>
    </row>
    <row r="1729" ht="12.75">
      <c r="F1729" s="342"/>
    </row>
    <row r="1730" ht="12.75">
      <c r="F1730" s="342"/>
    </row>
    <row r="1731" ht="12.75">
      <c r="F1731" s="342"/>
    </row>
    <row r="1732" ht="12.75">
      <c r="F1732" s="342"/>
    </row>
    <row r="1733" ht="12.75">
      <c r="F1733" s="342"/>
    </row>
    <row r="1734" ht="12.75">
      <c r="F1734" s="342"/>
    </row>
    <row r="1735" ht="12.75">
      <c r="F1735" s="342"/>
    </row>
    <row r="1736" ht="12.75">
      <c r="F1736" s="342"/>
    </row>
    <row r="1737" ht="12.75">
      <c r="F1737" s="342"/>
    </row>
    <row r="1738" ht="12.75">
      <c r="F1738" s="342"/>
    </row>
    <row r="1739" ht="12.75">
      <c r="F1739" s="342"/>
    </row>
    <row r="1740" ht="12.75">
      <c r="F1740" s="342"/>
    </row>
    <row r="1741" ht="12.75">
      <c r="F1741" s="342"/>
    </row>
    <row r="1742" ht="12.75">
      <c r="F1742" s="342"/>
    </row>
    <row r="1743" ht="12.75">
      <c r="F1743" s="342"/>
    </row>
    <row r="1744" ht="12.75">
      <c r="F1744" s="342"/>
    </row>
    <row r="1745" ht="12.75">
      <c r="F1745" s="342"/>
    </row>
    <row r="1746" ht="12.75">
      <c r="F1746" s="342"/>
    </row>
    <row r="1747" ht="12.75">
      <c r="F1747" s="342"/>
    </row>
    <row r="1748" ht="12.75">
      <c r="F1748" s="342"/>
    </row>
    <row r="1749" ht="12.75">
      <c r="F1749" s="342"/>
    </row>
    <row r="1750" ht="12.75">
      <c r="F1750" s="342"/>
    </row>
    <row r="1751" ht="12.75">
      <c r="F1751" s="342"/>
    </row>
    <row r="1752" ht="12.75">
      <c r="F1752" s="342"/>
    </row>
    <row r="1753" ht="12.75">
      <c r="F1753" s="342"/>
    </row>
    <row r="1754" ht="12.75">
      <c r="F1754" s="342"/>
    </row>
    <row r="1755" ht="12.75">
      <c r="F1755" s="342"/>
    </row>
    <row r="1756" ht="12.75">
      <c r="F1756" s="342"/>
    </row>
    <row r="1757" ht="12.75">
      <c r="F1757" s="342"/>
    </row>
    <row r="1758" ht="12.75">
      <c r="F1758" s="342"/>
    </row>
    <row r="1759" ht="12.75">
      <c r="F1759" s="342"/>
    </row>
    <row r="1760" ht="12.75">
      <c r="F1760" s="342"/>
    </row>
    <row r="1761" ht="12.75">
      <c r="F1761" s="342"/>
    </row>
    <row r="1762" ht="12.75">
      <c r="F1762" s="342"/>
    </row>
    <row r="1763" ht="12.75">
      <c r="F1763" s="342"/>
    </row>
    <row r="1764" ht="12.75">
      <c r="F1764" s="342"/>
    </row>
    <row r="1765" ht="12.75">
      <c r="F1765" s="342"/>
    </row>
    <row r="1766" ht="12.75">
      <c r="F1766" s="342"/>
    </row>
    <row r="1767" ht="12.75">
      <c r="F1767" s="342"/>
    </row>
    <row r="1768" ht="12.75">
      <c r="F1768" s="342"/>
    </row>
    <row r="1769" ht="12.75">
      <c r="F1769" s="342"/>
    </row>
    <row r="1770" ht="12.75">
      <c r="F1770" s="342"/>
    </row>
    <row r="1771" ht="12.75">
      <c r="F1771" s="342"/>
    </row>
    <row r="1772" ht="12.75">
      <c r="F1772" s="342"/>
    </row>
    <row r="1773" ht="12.75">
      <c r="F1773" s="342"/>
    </row>
    <row r="1774" ht="12.75">
      <c r="F1774" s="342"/>
    </row>
    <row r="1775" ht="12.75">
      <c r="F1775" s="342"/>
    </row>
    <row r="1776" ht="12.75">
      <c r="F1776" s="342"/>
    </row>
    <row r="1777" ht="12.75">
      <c r="F1777" s="342"/>
    </row>
    <row r="1778" ht="12.75">
      <c r="F1778" s="342"/>
    </row>
    <row r="1779" ht="12.75">
      <c r="F1779" s="342"/>
    </row>
    <row r="1780" ht="12.75">
      <c r="F1780" s="342"/>
    </row>
    <row r="1781" ht="12.75">
      <c r="F1781" s="342"/>
    </row>
    <row r="1782" ht="12.75">
      <c r="F1782" s="342"/>
    </row>
    <row r="1783" ht="12.75">
      <c r="F1783" s="342"/>
    </row>
    <row r="1784" ht="12.75">
      <c r="F1784" s="342"/>
    </row>
    <row r="1785" ht="12.75">
      <c r="F1785" s="342"/>
    </row>
    <row r="1786" ht="12.75">
      <c r="F1786" s="342"/>
    </row>
    <row r="1787" ht="12.75">
      <c r="F1787" s="342"/>
    </row>
    <row r="1788" ht="12.75">
      <c r="F1788" s="342"/>
    </row>
    <row r="1789" ht="12.75">
      <c r="F1789" s="342"/>
    </row>
    <row r="1790" ht="12.75">
      <c r="F1790" s="342"/>
    </row>
    <row r="1791" ht="12.75">
      <c r="F1791" s="342"/>
    </row>
    <row r="1792" ht="12.75">
      <c r="F1792" s="342"/>
    </row>
    <row r="1793" ht="12.75">
      <c r="F1793" s="342"/>
    </row>
    <row r="1794" ht="12.75">
      <c r="F1794" s="342"/>
    </row>
    <row r="1795" ht="12.75">
      <c r="F1795" s="342"/>
    </row>
    <row r="1796" ht="12.75">
      <c r="F1796" s="342"/>
    </row>
    <row r="1797" ht="12.75">
      <c r="F1797" s="342"/>
    </row>
    <row r="1798" ht="12.75">
      <c r="F1798" s="342"/>
    </row>
    <row r="1799" ht="12.75">
      <c r="F1799" s="342"/>
    </row>
    <row r="1800" ht="12.75">
      <c r="F1800" s="342"/>
    </row>
    <row r="1801" ht="12.75">
      <c r="F1801" s="342"/>
    </row>
    <row r="1802" ht="12.75">
      <c r="F1802" s="342"/>
    </row>
    <row r="1803" ht="12.75">
      <c r="F1803" s="342"/>
    </row>
    <row r="1804" ht="12.75">
      <c r="F1804" s="342"/>
    </row>
    <row r="1805" ht="12.75">
      <c r="F1805" s="342"/>
    </row>
    <row r="1806" ht="12.75">
      <c r="F1806" s="342"/>
    </row>
    <row r="1807" ht="12.75">
      <c r="F1807" s="342"/>
    </row>
    <row r="1808" ht="12.75">
      <c r="F1808" s="342"/>
    </row>
    <row r="1809" ht="12.75">
      <c r="F1809" s="342"/>
    </row>
    <row r="1810" ht="12.75">
      <c r="F1810" s="342"/>
    </row>
    <row r="1811" ht="12.75">
      <c r="F1811" s="342"/>
    </row>
    <row r="1812" ht="12.75">
      <c r="F1812" s="342"/>
    </row>
    <row r="1813" ht="12.75">
      <c r="F1813" s="342"/>
    </row>
    <row r="1814" ht="12.75">
      <c r="F1814" s="342"/>
    </row>
    <row r="1815" ht="12.75">
      <c r="F1815" s="342"/>
    </row>
    <row r="1816" ht="12.75">
      <c r="F1816" s="342"/>
    </row>
    <row r="1817" ht="12.75">
      <c r="F1817" s="342"/>
    </row>
    <row r="1818" ht="12.75">
      <c r="F1818" s="342"/>
    </row>
    <row r="1819" ht="12.75">
      <c r="F1819" s="342"/>
    </row>
    <row r="1820" ht="12.75">
      <c r="F1820" s="342"/>
    </row>
    <row r="1821" ht="12.75">
      <c r="F1821" s="342"/>
    </row>
    <row r="1822" ht="12.75">
      <c r="F1822" s="342"/>
    </row>
    <row r="1823" ht="12.75">
      <c r="F1823" s="342"/>
    </row>
    <row r="1824" ht="12.75">
      <c r="F1824" s="342"/>
    </row>
    <row r="1825" ht="12.75">
      <c r="F1825" s="342"/>
    </row>
    <row r="1826" ht="12.75">
      <c r="F1826" s="342"/>
    </row>
    <row r="1827" ht="12.75">
      <c r="F1827" s="342"/>
    </row>
    <row r="1828" ht="12.75">
      <c r="F1828" s="342"/>
    </row>
    <row r="1829" ht="12.75">
      <c r="F1829" s="342"/>
    </row>
    <row r="1830" ht="12.75">
      <c r="F1830" s="342"/>
    </row>
    <row r="1831" ht="12.75">
      <c r="F1831" s="342"/>
    </row>
    <row r="1832" ht="12.75">
      <c r="F1832" s="342"/>
    </row>
    <row r="1833" ht="12.75">
      <c r="F1833" s="342"/>
    </row>
    <row r="1834" ht="12.75">
      <c r="F1834" s="342"/>
    </row>
    <row r="1835" ht="12.75">
      <c r="F1835" s="342"/>
    </row>
    <row r="1836" ht="12.75">
      <c r="F1836" s="342"/>
    </row>
    <row r="1837" ht="12.75">
      <c r="F1837" s="342"/>
    </row>
    <row r="1838" ht="12.75">
      <c r="F1838" s="342"/>
    </row>
    <row r="1839" ht="12.75">
      <c r="F1839" s="342"/>
    </row>
    <row r="1840" ht="12.75">
      <c r="F1840" s="342"/>
    </row>
    <row r="1841" ht="12.75">
      <c r="F1841" s="342"/>
    </row>
    <row r="1842" ht="12.75">
      <c r="F1842" s="342"/>
    </row>
    <row r="1843" ht="12.75">
      <c r="F1843" s="342"/>
    </row>
    <row r="1844" ht="12.75">
      <c r="F1844" s="342"/>
    </row>
    <row r="1845" ht="12.75">
      <c r="F1845" s="342"/>
    </row>
    <row r="1846" ht="12.75">
      <c r="F1846" s="342"/>
    </row>
    <row r="1847" ht="12.75">
      <c r="F1847" s="342"/>
    </row>
    <row r="1848" ht="12.75">
      <c r="F1848" s="342"/>
    </row>
    <row r="1849" ht="12.75">
      <c r="F1849" s="342"/>
    </row>
    <row r="1850" ht="12.75">
      <c r="F1850" s="342"/>
    </row>
    <row r="1851" ht="12.75">
      <c r="F1851" s="342"/>
    </row>
    <row r="1852" ht="12.75">
      <c r="F1852" s="342"/>
    </row>
    <row r="1853" ht="12.75">
      <c r="F1853" s="342"/>
    </row>
    <row r="1854" ht="12.75">
      <c r="F1854" s="342"/>
    </row>
    <row r="1855" ht="12.75">
      <c r="F1855" s="342"/>
    </row>
    <row r="1856" ht="12.75">
      <c r="F1856" s="342"/>
    </row>
    <row r="1857" ht="12.75">
      <c r="F1857" s="342"/>
    </row>
    <row r="1858" ht="12.75">
      <c r="F1858" s="342"/>
    </row>
    <row r="1859" ht="12.75">
      <c r="F1859" s="342"/>
    </row>
    <row r="1860" ht="12.75">
      <c r="F1860" s="342"/>
    </row>
    <row r="1861" ht="12.75">
      <c r="F1861" s="342"/>
    </row>
    <row r="1862" ht="12.75">
      <c r="F1862" s="342"/>
    </row>
    <row r="1863" ht="12.75">
      <c r="F1863" s="342"/>
    </row>
    <row r="1864" ht="12.75">
      <c r="F1864" s="342"/>
    </row>
    <row r="1865" ht="12.75">
      <c r="F1865" s="342"/>
    </row>
    <row r="1866" ht="12.75">
      <c r="F1866" s="342"/>
    </row>
    <row r="1867" ht="12.75">
      <c r="F1867" s="342"/>
    </row>
    <row r="1868" ht="12.75">
      <c r="F1868" s="342"/>
    </row>
    <row r="1869" ht="12.75">
      <c r="F1869" s="342"/>
    </row>
    <row r="1870" ht="12.75">
      <c r="F1870" s="342"/>
    </row>
    <row r="1871" ht="12.75">
      <c r="F1871" s="342"/>
    </row>
    <row r="1872" ht="12.75">
      <c r="F1872" s="342"/>
    </row>
    <row r="1873" ht="12.75">
      <c r="F1873" s="342"/>
    </row>
    <row r="1874" ht="12.75">
      <c r="F1874" s="342"/>
    </row>
    <row r="1875" ht="12.75">
      <c r="F1875" s="342"/>
    </row>
    <row r="1876" ht="12.75">
      <c r="F1876" s="342"/>
    </row>
    <row r="1877" ht="12.75">
      <c r="F1877" s="342"/>
    </row>
    <row r="1878" ht="12.75">
      <c r="F1878" s="342"/>
    </row>
    <row r="1879" ht="12.75">
      <c r="F1879" s="342"/>
    </row>
    <row r="1880" ht="12.75">
      <c r="F1880" s="342"/>
    </row>
    <row r="1881" ht="12.75">
      <c r="F1881" s="342"/>
    </row>
    <row r="1882" ht="12.75">
      <c r="F1882" s="342"/>
    </row>
    <row r="1883" ht="12.75">
      <c r="F1883" s="342"/>
    </row>
    <row r="1884" ht="12.75">
      <c r="F1884" s="342"/>
    </row>
    <row r="1885" ht="12.75">
      <c r="F1885" s="342"/>
    </row>
    <row r="1886" ht="12.75">
      <c r="F1886" s="342"/>
    </row>
    <row r="1887" ht="12.75">
      <c r="F1887" s="342"/>
    </row>
    <row r="1888" ht="12.75">
      <c r="F1888" s="342"/>
    </row>
    <row r="1889" ht="12.75">
      <c r="F1889" s="342"/>
    </row>
    <row r="1890" ht="12.75">
      <c r="F1890" s="342"/>
    </row>
    <row r="1891" ht="12.75">
      <c r="F1891" s="342"/>
    </row>
    <row r="1892" ht="12.75">
      <c r="F1892" s="342"/>
    </row>
    <row r="1893" ht="12.75">
      <c r="F1893" s="342"/>
    </row>
    <row r="1894" ht="12.75">
      <c r="F1894" s="342"/>
    </row>
    <row r="1895" ht="12.75">
      <c r="F1895" s="342"/>
    </row>
    <row r="1896" ht="12.75">
      <c r="F1896" s="342"/>
    </row>
    <row r="1897" ht="12.75">
      <c r="F1897" s="342"/>
    </row>
    <row r="1898" ht="12.75">
      <c r="F1898" s="342"/>
    </row>
    <row r="1899" ht="12.75">
      <c r="F1899" s="342"/>
    </row>
    <row r="1900" ht="12.75">
      <c r="F1900" s="342"/>
    </row>
    <row r="1901" ht="12.75">
      <c r="F1901" s="342"/>
    </row>
    <row r="1902" ht="12.75">
      <c r="F1902" s="342"/>
    </row>
    <row r="1903" ht="12.75">
      <c r="F1903" s="342"/>
    </row>
    <row r="1904" ht="12.75">
      <c r="F1904" s="342"/>
    </row>
    <row r="1905" ht="12.75">
      <c r="F1905" s="342"/>
    </row>
    <row r="1906" ht="12.75">
      <c r="F1906" s="342"/>
    </row>
    <row r="1907" ht="12.75">
      <c r="F1907" s="342"/>
    </row>
    <row r="1908" ht="12.75">
      <c r="F1908" s="342"/>
    </row>
    <row r="1909" ht="12.75">
      <c r="F1909" s="342"/>
    </row>
    <row r="1910" ht="12.75">
      <c r="F1910" s="342"/>
    </row>
    <row r="1911" ht="12.75">
      <c r="F1911" s="342"/>
    </row>
    <row r="1912" ht="12.75">
      <c r="F1912" s="342"/>
    </row>
    <row r="1913" ht="12.75">
      <c r="F1913" s="342"/>
    </row>
    <row r="1914" ht="12.75">
      <c r="F1914" s="342"/>
    </row>
    <row r="1915" ht="12.75">
      <c r="F1915" s="342"/>
    </row>
    <row r="1916" ht="12.75">
      <c r="F1916" s="342"/>
    </row>
    <row r="1917" ht="12.75">
      <c r="F1917" s="342"/>
    </row>
    <row r="1918" ht="12.75">
      <c r="F1918" s="342"/>
    </row>
    <row r="1919" ht="12.75">
      <c r="F1919" s="342"/>
    </row>
    <row r="1920" ht="12.75">
      <c r="F1920" s="342"/>
    </row>
    <row r="1921" ht="12.75">
      <c r="F1921" s="342"/>
    </row>
    <row r="1922" ht="12.75">
      <c r="F1922" s="342"/>
    </row>
    <row r="1923" ht="12.75">
      <c r="F1923" s="342"/>
    </row>
    <row r="1924" ht="12.75">
      <c r="F1924" s="342"/>
    </row>
    <row r="1925" ht="12.75">
      <c r="F1925" s="342"/>
    </row>
    <row r="1926" ht="12.75">
      <c r="F1926" s="342"/>
    </row>
    <row r="1927" ht="12.75">
      <c r="F1927" s="342"/>
    </row>
    <row r="1928" ht="12.75">
      <c r="F1928" s="342"/>
    </row>
    <row r="1929" ht="12.75">
      <c r="F1929" s="342"/>
    </row>
    <row r="1930" ht="12.75">
      <c r="F1930" s="342"/>
    </row>
    <row r="1931" ht="12.75">
      <c r="F1931" s="342"/>
    </row>
    <row r="1932" ht="12.75">
      <c r="F1932" s="342"/>
    </row>
    <row r="1933" ht="12.75">
      <c r="F1933" s="342"/>
    </row>
    <row r="1934" ht="12.75">
      <c r="F1934" s="342"/>
    </row>
    <row r="1935" ht="12.75">
      <c r="F1935" s="342"/>
    </row>
    <row r="1936" ht="12.75">
      <c r="F1936" s="342"/>
    </row>
    <row r="1937" ht="12.75">
      <c r="F1937" s="342"/>
    </row>
    <row r="1938" ht="12.75">
      <c r="F1938" s="342"/>
    </row>
    <row r="1939" ht="12.75">
      <c r="F1939" s="342"/>
    </row>
    <row r="1940" ht="12.75">
      <c r="F1940" s="342"/>
    </row>
    <row r="1941" ht="12.75">
      <c r="F1941" s="342"/>
    </row>
    <row r="1942" ht="12.75">
      <c r="F1942" s="342"/>
    </row>
    <row r="1943" ht="12.75">
      <c r="F1943" s="342"/>
    </row>
    <row r="1944" ht="12.75">
      <c r="F1944" s="342"/>
    </row>
    <row r="1945" ht="12.75">
      <c r="F1945" s="342"/>
    </row>
    <row r="1946" ht="12.75">
      <c r="F1946" s="342"/>
    </row>
    <row r="1947" ht="12.75">
      <c r="F1947" s="342"/>
    </row>
    <row r="1948" ht="12.75">
      <c r="F1948" s="342"/>
    </row>
    <row r="1949" ht="12.75">
      <c r="F1949" s="342"/>
    </row>
    <row r="1950" ht="12.75">
      <c r="F1950" s="342"/>
    </row>
    <row r="1951" ht="12.75">
      <c r="F1951" s="342"/>
    </row>
    <row r="1952" ht="12.75">
      <c r="F1952" s="342"/>
    </row>
    <row r="1953" ht="12.75">
      <c r="F1953" s="342"/>
    </row>
    <row r="1954" ht="12.75">
      <c r="F1954" s="342"/>
    </row>
    <row r="1955" ht="12.75">
      <c r="F1955" s="342"/>
    </row>
    <row r="1956" ht="12.75">
      <c r="F1956" s="342"/>
    </row>
    <row r="1957" ht="12.75">
      <c r="F1957" s="342"/>
    </row>
    <row r="1958" ht="12.75">
      <c r="F1958" s="342"/>
    </row>
    <row r="1959" ht="12.75">
      <c r="F1959" s="342"/>
    </row>
    <row r="1960" ht="12.75">
      <c r="F1960" s="342"/>
    </row>
    <row r="1961" ht="12.75">
      <c r="F1961" s="342"/>
    </row>
    <row r="1962" ht="12.75">
      <c r="F1962" s="342"/>
    </row>
    <row r="1963" ht="12.75">
      <c r="F1963" s="342"/>
    </row>
    <row r="1964" ht="12.75">
      <c r="F1964" s="342"/>
    </row>
    <row r="1965" ht="12.75">
      <c r="F1965" s="342"/>
    </row>
    <row r="1966" ht="12.75">
      <c r="F1966" s="342"/>
    </row>
    <row r="1967" ht="12.75">
      <c r="F1967" s="342"/>
    </row>
    <row r="1968" ht="12.75">
      <c r="F1968" s="342"/>
    </row>
    <row r="1969" ht="12.75">
      <c r="F1969" s="342"/>
    </row>
    <row r="1970" ht="12.75">
      <c r="F1970" s="342"/>
    </row>
    <row r="1971" ht="12.75">
      <c r="F1971" s="342"/>
    </row>
    <row r="1972" ht="12.75">
      <c r="F1972" s="342"/>
    </row>
    <row r="1973" ht="12.75">
      <c r="F1973" s="342"/>
    </row>
    <row r="1974" ht="12.75">
      <c r="F1974" s="342"/>
    </row>
    <row r="1975" ht="12.75">
      <c r="F1975" s="342"/>
    </row>
    <row r="1976" ht="12.75">
      <c r="F1976" s="342"/>
    </row>
    <row r="1977" ht="12.75">
      <c r="F1977" s="342"/>
    </row>
    <row r="1978" ht="12.75">
      <c r="F1978" s="342"/>
    </row>
    <row r="1979" ht="12.75">
      <c r="F1979" s="342"/>
    </row>
    <row r="1980" ht="12.75">
      <c r="F1980" s="342"/>
    </row>
    <row r="1981" ht="12.75">
      <c r="F1981" s="342"/>
    </row>
    <row r="1982" ht="12.75">
      <c r="F1982" s="342"/>
    </row>
    <row r="1983" ht="12.75">
      <c r="F1983" s="342"/>
    </row>
    <row r="1984" ht="12.75">
      <c r="F1984" s="342"/>
    </row>
    <row r="1985" ht="12.75">
      <c r="F1985" s="342"/>
    </row>
    <row r="1986" ht="12.75">
      <c r="F1986" s="342"/>
    </row>
    <row r="1987" ht="12.75">
      <c r="F1987" s="342"/>
    </row>
    <row r="1988" ht="12.75">
      <c r="F1988" s="342"/>
    </row>
    <row r="1989" ht="12.75">
      <c r="F1989" s="342"/>
    </row>
    <row r="1990" ht="12.75">
      <c r="F1990" s="342"/>
    </row>
    <row r="1991" ht="12.75">
      <c r="F1991" s="342"/>
    </row>
    <row r="1992" ht="12.75">
      <c r="F1992" s="342"/>
    </row>
    <row r="1993" ht="12.75">
      <c r="F1993" s="342"/>
    </row>
    <row r="1994" ht="12.75">
      <c r="F1994" s="342"/>
    </row>
    <row r="1995" ht="12.75">
      <c r="F1995" s="342"/>
    </row>
    <row r="1996" ht="12.75">
      <c r="F1996" s="342"/>
    </row>
    <row r="1997" ht="12.75">
      <c r="F1997" s="342"/>
    </row>
    <row r="1998" ht="12.75">
      <c r="F1998" s="342"/>
    </row>
    <row r="1999" ht="12.75">
      <c r="F1999" s="342"/>
    </row>
    <row r="2000" ht="12.75">
      <c r="F2000" s="342"/>
    </row>
    <row r="2001" ht="12.75">
      <c r="F2001" s="342"/>
    </row>
    <row r="2002" ht="12.75">
      <c r="F2002" s="342"/>
    </row>
    <row r="2003" ht="12.75">
      <c r="F2003" s="342"/>
    </row>
    <row r="2004" ht="12.75">
      <c r="F2004" s="342"/>
    </row>
    <row r="2005" ht="12.75">
      <c r="F2005" s="342"/>
    </row>
    <row r="2006" ht="12.75">
      <c r="F2006" s="342"/>
    </row>
    <row r="2007" ht="12.75">
      <c r="F2007" s="342"/>
    </row>
    <row r="2008" ht="12.75">
      <c r="F2008" s="342"/>
    </row>
    <row r="2009" ht="12.75">
      <c r="F2009" s="342"/>
    </row>
    <row r="2010" ht="12.75">
      <c r="F2010" s="342"/>
    </row>
    <row r="2011" ht="12.75">
      <c r="F2011" s="342"/>
    </row>
    <row r="2012" ht="12.75">
      <c r="F2012" s="342"/>
    </row>
    <row r="2013" ht="12.75">
      <c r="F2013" s="342"/>
    </row>
    <row r="2014" ht="12.75">
      <c r="F2014" s="342"/>
    </row>
    <row r="2015" ht="12.75">
      <c r="F2015" s="342"/>
    </row>
    <row r="2016" ht="12.75">
      <c r="F2016" s="342"/>
    </row>
    <row r="2017" ht="12.75">
      <c r="F2017" s="342"/>
    </row>
    <row r="2018" ht="12.75">
      <c r="F2018" s="342"/>
    </row>
    <row r="2019" ht="12.75">
      <c r="F2019" s="342"/>
    </row>
    <row r="2020" ht="12.75">
      <c r="F2020" s="342"/>
    </row>
    <row r="2021" ht="12.75">
      <c r="F2021" s="342"/>
    </row>
    <row r="2022" ht="12.75">
      <c r="F2022" s="342"/>
    </row>
    <row r="2023" ht="12.75">
      <c r="F2023" s="342"/>
    </row>
    <row r="2024" ht="12.75">
      <c r="F2024" s="342"/>
    </row>
    <row r="2025" ht="12.75">
      <c r="F2025" s="342"/>
    </row>
    <row r="2026" ht="12.75">
      <c r="F2026" s="342"/>
    </row>
    <row r="2027" ht="12.75">
      <c r="F2027" s="342"/>
    </row>
    <row r="2028" ht="12.75">
      <c r="F2028" s="342"/>
    </row>
    <row r="2029" ht="12.75">
      <c r="F2029" s="342"/>
    </row>
    <row r="2030" ht="12.75">
      <c r="F2030" s="342"/>
    </row>
    <row r="2031" ht="12.75">
      <c r="F2031" s="342"/>
    </row>
    <row r="2032" ht="12.75">
      <c r="F2032" s="342"/>
    </row>
    <row r="2033" ht="12.75">
      <c r="F2033" s="342"/>
    </row>
    <row r="2034" ht="12.75">
      <c r="F2034" s="342"/>
    </row>
    <row r="2035" ht="12.75">
      <c r="F2035" s="342"/>
    </row>
    <row r="2036" ht="12.75">
      <c r="F2036" s="342"/>
    </row>
    <row r="2037" ht="12.75">
      <c r="F2037" s="342"/>
    </row>
    <row r="2038" ht="12.75">
      <c r="F2038" s="342"/>
    </row>
    <row r="2039" ht="12.75">
      <c r="F2039" s="342"/>
    </row>
    <row r="2040" ht="12.75">
      <c r="F2040" s="342"/>
    </row>
    <row r="2041" ht="12.75">
      <c r="F2041" s="342"/>
    </row>
    <row r="2042" ht="12.75">
      <c r="F2042" s="342"/>
    </row>
    <row r="2043" ht="12.75">
      <c r="F2043" s="342"/>
    </row>
    <row r="2044" ht="12.75">
      <c r="F2044" s="342"/>
    </row>
    <row r="2045" ht="12.75">
      <c r="F2045" s="342"/>
    </row>
    <row r="2046" ht="12.75">
      <c r="F2046" s="342"/>
    </row>
    <row r="2047" ht="12.75">
      <c r="F2047" s="342"/>
    </row>
    <row r="2048" ht="12.75">
      <c r="F2048" s="342"/>
    </row>
    <row r="2049" ht="12.75">
      <c r="F2049" s="342"/>
    </row>
    <row r="2050" ht="12.75">
      <c r="F2050" s="342"/>
    </row>
    <row r="2051" ht="12.75">
      <c r="F2051" s="342"/>
    </row>
    <row r="2052" ht="12.75">
      <c r="F2052" s="342"/>
    </row>
    <row r="2053" ht="12.75">
      <c r="F2053" s="342"/>
    </row>
    <row r="2054" ht="12.75">
      <c r="F2054" s="342"/>
    </row>
    <row r="2055" ht="12.75">
      <c r="F2055" s="342"/>
    </row>
    <row r="2056" ht="12.75">
      <c r="F2056" s="342"/>
    </row>
    <row r="2057" ht="12.75">
      <c r="F2057" s="342"/>
    </row>
    <row r="2058" ht="12.75">
      <c r="F2058" s="342"/>
    </row>
    <row r="2059" ht="12.75">
      <c r="F2059" s="342"/>
    </row>
    <row r="2060" ht="12.75">
      <c r="F2060" s="342"/>
    </row>
    <row r="2061" ht="12.75">
      <c r="F2061" s="342"/>
    </row>
    <row r="2062" ht="12.75">
      <c r="F2062" s="342"/>
    </row>
    <row r="2063" ht="12.75">
      <c r="F2063" s="342"/>
    </row>
    <row r="2064" ht="12.75">
      <c r="F2064" s="342"/>
    </row>
    <row r="2065" ht="12.75">
      <c r="F2065" s="342"/>
    </row>
    <row r="2066" ht="12.75">
      <c r="F2066" s="342"/>
    </row>
    <row r="2067" ht="12.75">
      <c r="F2067" s="342"/>
    </row>
    <row r="2068" ht="12.75">
      <c r="F2068" s="342"/>
    </row>
    <row r="2069" ht="12.75">
      <c r="F2069" s="342"/>
    </row>
    <row r="2070" ht="12.75">
      <c r="F2070" s="342"/>
    </row>
    <row r="2071" ht="12.75">
      <c r="F2071" s="342"/>
    </row>
    <row r="2072" ht="12.75">
      <c r="F2072" s="342"/>
    </row>
    <row r="2073" ht="12.75">
      <c r="F2073" s="342"/>
    </row>
    <row r="2074" ht="12.75">
      <c r="F2074" s="342"/>
    </row>
    <row r="2075" ht="12.75">
      <c r="F2075" s="342"/>
    </row>
    <row r="2076" ht="12.75">
      <c r="F2076" s="342"/>
    </row>
    <row r="2077" ht="12.75">
      <c r="F2077" s="342"/>
    </row>
    <row r="2078" ht="12.75">
      <c r="F2078" s="342"/>
    </row>
    <row r="2079" ht="12.75">
      <c r="F2079" s="342"/>
    </row>
    <row r="2080" ht="12.75">
      <c r="F2080" s="342"/>
    </row>
    <row r="2081" ht="12.75">
      <c r="F2081" s="342"/>
    </row>
    <row r="2082" ht="12.75">
      <c r="F2082" s="342"/>
    </row>
    <row r="2083" ht="12.75">
      <c r="F2083" s="342"/>
    </row>
    <row r="2084" ht="12.75">
      <c r="F2084" s="342"/>
    </row>
    <row r="2085" ht="12.75">
      <c r="F2085" s="342"/>
    </row>
    <row r="2086" ht="12.75">
      <c r="F2086" s="342"/>
    </row>
    <row r="2087" ht="12.75">
      <c r="F2087" s="342"/>
    </row>
    <row r="2088" ht="12.75">
      <c r="F2088" s="342"/>
    </row>
    <row r="2089" ht="12.75">
      <c r="F2089" s="342"/>
    </row>
    <row r="2090" ht="12.75">
      <c r="F2090" s="342"/>
    </row>
    <row r="2091" ht="12.75">
      <c r="F2091" s="342"/>
    </row>
    <row r="2092" ht="12.75">
      <c r="F2092" s="342"/>
    </row>
    <row r="2093" ht="12.75">
      <c r="F2093" s="342"/>
    </row>
    <row r="2094" ht="12.75">
      <c r="F2094" s="342"/>
    </row>
    <row r="2095" ht="12.75">
      <c r="F2095" s="342"/>
    </row>
    <row r="2096" ht="12.75">
      <c r="F2096" s="342"/>
    </row>
    <row r="2097" ht="12.75">
      <c r="F2097" s="342"/>
    </row>
    <row r="2098" ht="12.75">
      <c r="F2098" s="342"/>
    </row>
    <row r="2099" ht="12.75">
      <c r="F2099" s="342"/>
    </row>
    <row r="2100" ht="12.75">
      <c r="F2100" s="342"/>
    </row>
    <row r="2101" ht="12.75">
      <c r="F2101" s="342"/>
    </row>
    <row r="2102" ht="12.75">
      <c r="F2102" s="342"/>
    </row>
    <row r="2103" ht="12.75">
      <c r="F2103" s="342"/>
    </row>
    <row r="2104" ht="12.75">
      <c r="F2104" s="342"/>
    </row>
    <row r="2105" ht="12.75">
      <c r="F2105" s="342"/>
    </row>
    <row r="2106" ht="12.75">
      <c r="F2106" s="342"/>
    </row>
    <row r="2107" ht="12.75">
      <c r="F2107" s="342"/>
    </row>
    <row r="2108" ht="12.75">
      <c r="F2108" s="342"/>
    </row>
    <row r="2109" ht="12.75">
      <c r="F2109" s="342"/>
    </row>
    <row r="2110" ht="12.75">
      <c r="F2110" s="342"/>
    </row>
    <row r="2111" ht="12.75">
      <c r="F2111" s="342"/>
    </row>
    <row r="2112" ht="12.75">
      <c r="F2112" s="342"/>
    </row>
    <row r="2113" ht="12.75">
      <c r="F2113" s="342"/>
    </row>
    <row r="2114" ht="12.75">
      <c r="F2114" s="342"/>
    </row>
    <row r="2115" ht="12.75">
      <c r="F2115" s="342"/>
    </row>
    <row r="2116" ht="12.75">
      <c r="F2116" s="342"/>
    </row>
    <row r="2117" ht="12.75">
      <c r="F2117" s="342"/>
    </row>
    <row r="2118" ht="12.75">
      <c r="F2118" s="342"/>
    </row>
    <row r="2119" ht="12.75">
      <c r="F2119" s="342"/>
    </row>
    <row r="2120" ht="12.75">
      <c r="F2120" s="342"/>
    </row>
    <row r="2121" ht="12.75">
      <c r="F2121" s="342"/>
    </row>
    <row r="2122" ht="12.75">
      <c r="F2122" s="342"/>
    </row>
    <row r="2123" ht="12.75">
      <c r="F2123" s="342"/>
    </row>
    <row r="2124" ht="12.75">
      <c r="F2124" s="342"/>
    </row>
    <row r="2125" ht="12.75">
      <c r="F2125" s="342"/>
    </row>
    <row r="2126" ht="12.75">
      <c r="F2126" s="342"/>
    </row>
    <row r="2127" ht="12.75">
      <c r="F2127" s="342"/>
    </row>
    <row r="2128" ht="12.75">
      <c r="F2128" s="342"/>
    </row>
    <row r="2129" ht="12.75">
      <c r="F2129" s="342"/>
    </row>
    <row r="2130" ht="12.75">
      <c r="F2130" s="342"/>
    </row>
    <row r="2131" ht="12.75">
      <c r="F2131" s="342"/>
    </row>
    <row r="2132" ht="12.75">
      <c r="F2132" s="342"/>
    </row>
    <row r="2133" ht="12.75">
      <c r="F2133" s="342"/>
    </row>
    <row r="2134" ht="12.75">
      <c r="F2134" s="342"/>
    </row>
    <row r="2135" ht="12.75">
      <c r="F2135" s="342"/>
    </row>
    <row r="2136" ht="12.75">
      <c r="F2136" s="342"/>
    </row>
    <row r="2137" ht="12.75">
      <c r="F2137" s="342"/>
    </row>
    <row r="2138" ht="12.75">
      <c r="F2138" s="342"/>
    </row>
    <row r="2139" ht="12.75">
      <c r="F2139" s="342"/>
    </row>
    <row r="2140" ht="12.75">
      <c r="F2140" s="342"/>
    </row>
    <row r="2141" ht="12.75">
      <c r="F2141" s="342"/>
    </row>
    <row r="2142" ht="12.75">
      <c r="F2142" s="342"/>
    </row>
    <row r="2143" ht="12.75">
      <c r="F2143" s="342"/>
    </row>
    <row r="2144" ht="12.75">
      <c r="F2144" s="342"/>
    </row>
    <row r="2145" ht="12.75">
      <c r="F2145" s="342"/>
    </row>
    <row r="2146" ht="12.75">
      <c r="F2146" s="342"/>
    </row>
    <row r="2147" ht="12.75">
      <c r="F2147" s="342"/>
    </row>
    <row r="2148" ht="12.75">
      <c r="F2148" s="342"/>
    </row>
    <row r="2149" ht="12.75">
      <c r="F2149" s="342"/>
    </row>
    <row r="2150" ht="12.75">
      <c r="F2150" s="342"/>
    </row>
    <row r="2151" ht="12.75">
      <c r="F2151" s="342"/>
    </row>
    <row r="2152" ht="12.75">
      <c r="F2152" s="342"/>
    </row>
    <row r="2153" ht="12.75">
      <c r="F2153" s="342"/>
    </row>
    <row r="2154" ht="12.75">
      <c r="F2154" s="342"/>
    </row>
    <row r="2155" ht="12.75">
      <c r="F2155" s="342"/>
    </row>
    <row r="2156" ht="12.75">
      <c r="F2156" s="342"/>
    </row>
    <row r="2157" ht="12.75">
      <c r="F2157" s="342"/>
    </row>
    <row r="2158" ht="12.75">
      <c r="F2158" s="342"/>
    </row>
    <row r="2159" ht="12.75">
      <c r="F2159" s="342"/>
    </row>
    <row r="2160" ht="12.75">
      <c r="F2160" s="342"/>
    </row>
    <row r="2161" ht="12.75">
      <c r="F2161" s="342"/>
    </row>
    <row r="2162" ht="12.75">
      <c r="F2162" s="342"/>
    </row>
    <row r="2163" ht="12.75">
      <c r="F2163" s="342"/>
    </row>
    <row r="2164" ht="12.75">
      <c r="F2164" s="342"/>
    </row>
    <row r="2165" ht="12.75">
      <c r="F2165" s="342"/>
    </row>
    <row r="2166" ht="12.75">
      <c r="F2166" s="342"/>
    </row>
    <row r="2167" ht="12.75">
      <c r="F2167" s="342"/>
    </row>
    <row r="2168" ht="12.75">
      <c r="F2168" s="342"/>
    </row>
    <row r="2169" ht="12.75">
      <c r="F2169" s="342"/>
    </row>
    <row r="2170" ht="12.75">
      <c r="F2170" s="342"/>
    </row>
    <row r="2171" ht="12.75">
      <c r="F2171" s="342"/>
    </row>
    <row r="2172" ht="12.75">
      <c r="F2172" s="342"/>
    </row>
    <row r="2173" ht="12.75">
      <c r="F2173" s="342"/>
    </row>
    <row r="2174" ht="12.75">
      <c r="F2174" s="342"/>
    </row>
    <row r="2175" ht="12.75">
      <c r="F2175" s="342"/>
    </row>
    <row r="2176" ht="12.75">
      <c r="F2176" s="342"/>
    </row>
    <row r="2177" ht="12.75">
      <c r="F2177" s="342"/>
    </row>
    <row r="2178" ht="12.75">
      <c r="F2178" s="342"/>
    </row>
    <row r="2179" ht="12.75">
      <c r="F2179" s="342"/>
    </row>
    <row r="2180" ht="12.75">
      <c r="F2180" s="342"/>
    </row>
    <row r="2181" ht="12.75">
      <c r="F2181" s="342"/>
    </row>
    <row r="2182" ht="12.75">
      <c r="F2182" s="342"/>
    </row>
    <row r="2183" ht="12.75">
      <c r="F2183" s="342"/>
    </row>
    <row r="2184" ht="12.75">
      <c r="F2184" s="342"/>
    </row>
    <row r="2185" ht="12.75">
      <c r="F2185" s="342"/>
    </row>
    <row r="2186" ht="12.75">
      <c r="F2186" s="342"/>
    </row>
    <row r="2187" ht="12.75">
      <c r="F2187" s="342"/>
    </row>
    <row r="2188" ht="12.75">
      <c r="F2188" s="342"/>
    </row>
    <row r="2189" ht="12.75">
      <c r="F2189" s="342"/>
    </row>
    <row r="2190" ht="12.75">
      <c r="F2190" s="342"/>
    </row>
    <row r="2191" ht="12.75">
      <c r="F2191" s="342"/>
    </row>
    <row r="2192" ht="12.75">
      <c r="F2192" s="342"/>
    </row>
    <row r="2193" ht="12.75">
      <c r="F2193" s="342"/>
    </row>
    <row r="2194" ht="12.75">
      <c r="F2194" s="342"/>
    </row>
    <row r="2195" ht="12.75">
      <c r="F2195" s="342"/>
    </row>
    <row r="2196" ht="12.75">
      <c r="F2196" s="342"/>
    </row>
    <row r="2197" ht="12.75">
      <c r="F2197" s="342"/>
    </row>
    <row r="2198" ht="12.75">
      <c r="F2198" s="342"/>
    </row>
    <row r="2199" ht="12.75">
      <c r="F2199" s="342"/>
    </row>
    <row r="2200" ht="12.75">
      <c r="F2200" s="342"/>
    </row>
    <row r="2201" ht="12.75">
      <c r="F2201" s="342"/>
    </row>
    <row r="2202" ht="12.75">
      <c r="F2202" s="342"/>
    </row>
    <row r="2203" ht="12.75">
      <c r="F2203" s="342"/>
    </row>
    <row r="2204" ht="12.75">
      <c r="F2204" s="342"/>
    </row>
    <row r="2205" ht="12.75">
      <c r="F2205" s="342"/>
    </row>
    <row r="2206" ht="12.75">
      <c r="F2206" s="342"/>
    </row>
    <row r="2207" ht="12.75">
      <c r="F2207" s="342"/>
    </row>
    <row r="2208" ht="12.75">
      <c r="F2208" s="342"/>
    </row>
    <row r="2209" ht="12.75">
      <c r="F2209" s="342"/>
    </row>
    <row r="2210" ht="12.75">
      <c r="F2210" s="342"/>
    </row>
    <row r="2211" ht="12.75">
      <c r="F2211" s="342"/>
    </row>
    <row r="2212" ht="12.75">
      <c r="F2212" s="342"/>
    </row>
    <row r="2213" ht="12.75">
      <c r="F2213" s="342"/>
    </row>
    <row r="2214" ht="12.75">
      <c r="F2214" s="342"/>
    </row>
    <row r="2215" ht="12.75">
      <c r="F2215" s="342"/>
    </row>
    <row r="2216" ht="12.75">
      <c r="F2216" s="342"/>
    </row>
    <row r="2217" ht="12.75">
      <c r="F2217" s="342"/>
    </row>
    <row r="2218" ht="12.75">
      <c r="F2218" s="342"/>
    </row>
    <row r="2219" ht="12.75">
      <c r="F2219" s="342"/>
    </row>
    <row r="2220" ht="12.75">
      <c r="F2220" s="342"/>
    </row>
    <row r="2221" ht="12.75">
      <c r="F2221" s="342"/>
    </row>
    <row r="2222" ht="12.75">
      <c r="F2222" s="342"/>
    </row>
    <row r="2223" ht="12.75">
      <c r="F2223" s="342"/>
    </row>
    <row r="2224" ht="12.75">
      <c r="F2224" s="342"/>
    </row>
    <row r="2225" ht="12.75">
      <c r="F2225" s="342"/>
    </row>
    <row r="2226" ht="12.75">
      <c r="F2226" s="342"/>
    </row>
    <row r="2227" ht="12.75">
      <c r="F2227" s="342"/>
    </row>
    <row r="2228" ht="12.75">
      <c r="F2228" s="342"/>
    </row>
    <row r="2229" ht="12.75">
      <c r="F2229" s="342"/>
    </row>
    <row r="2230" ht="12.75">
      <c r="F2230" s="342"/>
    </row>
    <row r="2231" ht="12.75">
      <c r="F2231" s="342"/>
    </row>
    <row r="2232" ht="12.75">
      <c r="F2232" s="342"/>
    </row>
    <row r="2233" ht="12.75">
      <c r="F2233" s="342"/>
    </row>
    <row r="2234" ht="12.75">
      <c r="F2234" s="342"/>
    </row>
    <row r="2235" ht="12.75">
      <c r="F2235" s="342"/>
    </row>
    <row r="2236" ht="12.75">
      <c r="F2236" s="342"/>
    </row>
    <row r="2237" ht="12.75">
      <c r="F2237" s="342"/>
    </row>
    <row r="2238" ht="12.75">
      <c r="F2238" s="342"/>
    </row>
    <row r="2239" ht="12.75">
      <c r="F2239" s="342"/>
    </row>
    <row r="2240" ht="12.75">
      <c r="F2240" s="342"/>
    </row>
    <row r="2241" ht="12.75">
      <c r="F2241" s="342"/>
    </row>
    <row r="2242" ht="12.75">
      <c r="F2242" s="342"/>
    </row>
    <row r="2243" ht="12.75">
      <c r="F2243" s="342"/>
    </row>
    <row r="2244" ht="12.75">
      <c r="F2244" s="342"/>
    </row>
    <row r="2245" ht="12.75">
      <c r="F2245" s="342"/>
    </row>
    <row r="2246" ht="12.75">
      <c r="F2246" s="342"/>
    </row>
    <row r="2247" ht="12.75">
      <c r="F2247" s="342"/>
    </row>
    <row r="2248" ht="12.75">
      <c r="F2248" s="342"/>
    </row>
    <row r="2249" ht="12.75">
      <c r="F2249" s="342"/>
    </row>
    <row r="2250" ht="12.75">
      <c r="F2250" s="342"/>
    </row>
    <row r="2251" ht="12.75">
      <c r="F2251" s="342"/>
    </row>
    <row r="2252" ht="12.75">
      <c r="F2252" s="342"/>
    </row>
    <row r="2253" ht="12.75">
      <c r="F2253" s="342"/>
    </row>
    <row r="2254" ht="12.75">
      <c r="F2254" s="342"/>
    </row>
    <row r="2255" ht="12.75">
      <c r="F2255" s="342"/>
    </row>
    <row r="2256" ht="12.75">
      <c r="F2256" s="342"/>
    </row>
    <row r="2257" ht="12.75">
      <c r="F2257" s="342"/>
    </row>
    <row r="2258" ht="12.75">
      <c r="F2258" s="342"/>
    </row>
    <row r="2259" ht="12.75">
      <c r="F2259" s="342"/>
    </row>
    <row r="2260" ht="12.75">
      <c r="F2260" s="342"/>
    </row>
    <row r="2261" ht="12.75">
      <c r="F2261" s="342"/>
    </row>
    <row r="2262" ht="12.75">
      <c r="F2262" s="342"/>
    </row>
    <row r="2263" ht="12.75">
      <c r="F2263" s="342"/>
    </row>
    <row r="2264" ht="12.75">
      <c r="F2264" s="342"/>
    </row>
    <row r="2265" ht="12.75">
      <c r="F2265" s="342"/>
    </row>
    <row r="2266" ht="12.75">
      <c r="F2266" s="342"/>
    </row>
    <row r="2267" ht="12.75">
      <c r="F2267" s="342"/>
    </row>
    <row r="2268" ht="12.75">
      <c r="F2268" s="342"/>
    </row>
    <row r="2269" ht="12.75">
      <c r="F2269" s="342"/>
    </row>
    <row r="2270" ht="12.75">
      <c r="F2270" s="342"/>
    </row>
    <row r="2271" ht="12.75">
      <c r="F2271" s="342"/>
    </row>
    <row r="2272" ht="12.75">
      <c r="F2272" s="342"/>
    </row>
    <row r="2273" ht="12.75">
      <c r="F2273" s="342"/>
    </row>
    <row r="2274" ht="12.75">
      <c r="F2274" s="342"/>
    </row>
    <row r="2275" ht="12.75">
      <c r="F2275" s="342"/>
    </row>
    <row r="2276" ht="12.75">
      <c r="F2276" s="342"/>
    </row>
    <row r="2277" ht="12.75">
      <c r="F2277" s="342"/>
    </row>
    <row r="2278" ht="12.75">
      <c r="F2278" s="342"/>
    </row>
    <row r="2279" ht="12.75">
      <c r="F2279" s="342"/>
    </row>
    <row r="2280" ht="12.75">
      <c r="F2280" s="342"/>
    </row>
    <row r="2281" ht="12.75">
      <c r="F2281" s="342"/>
    </row>
    <row r="2282" ht="12.75">
      <c r="F2282" s="342"/>
    </row>
    <row r="2283" ht="12.75">
      <c r="F2283" s="342"/>
    </row>
    <row r="2284" ht="12.75">
      <c r="F2284" s="342"/>
    </row>
    <row r="2285" ht="12.75">
      <c r="F2285" s="342"/>
    </row>
    <row r="2286" ht="12.75">
      <c r="F2286" s="342"/>
    </row>
    <row r="2287" ht="12.75">
      <c r="F2287" s="342"/>
    </row>
    <row r="2288" ht="12.75">
      <c r="F2288" s="342"/>
    </row>
    <row r="2289" ht="12.75">
      <c r="F2289" s="342"/>
    </row>
    <row r="2290" ht="12.75">
      <c r="F2290" s="342"/>
    </row>
    <row r="2291" ht="12.75">
      <c r="F2291" s="342"/>
    </row>
    <row r="2292" ht="12.75">
      <c r="F2292" s="342"/>
    </row>
    <row r="2293" ht="12.75">
      <c r="F2293" s="342"/>
    </row>
    <row r="2294" ht="12.75">
      <c r="F2294" s="342"/>
    </row>
    <row r="2295" ht="12.75">
      <c r="F2295" s="342"/>
    </row>
    <row r="2296" ht="12.75">
      <c r="F2296" s="342"/>
    </row>
    <row r="2297" ht="12.75">
      <c r="F2297" s="342"/>
    </row>
    <row r="2298" ht="12.75">
      <c r="F2298" s="342"/>
    </row>
    <row r="2299" ht="12.75">
      <c r="F2299" s="342"/>
    </row>
    <row r="2300" ht="12.75">
      <c r="F2300" s="342"/>
    </row>
    <row r="2301" ht="12.75">
      <c r="F2301" s="342"/>
    </row>
    <row r="2302" ht="12.75">
      <c r="F2302" s="342"/>
    </row>
    <row r="2303" ht="12.75">
      <c r="F2303" s="342"/>
    </row>
    <row r="2304" ht="12.75">
      <c r="F2304" s="342"/>
    </row>
    <row r="2305" ht="12.75">
      <c r="F2305" s="342"/>
    </row>
    <row r="2306" ht="12.75">
      <c r="F2306" s="342"/>
    </row>
    <row r="2307" ht="12.75">
      <c r="F2307" s="342"/>
    </row>
    <row r="2308" ht="12.75">
      <c r="F2308" s="342"/>
    </row>
    <row r="2309" ht="12.75">
      <c r="F2309" s="342"/>
    </row>
    <row r="2310" ht="12.75">
      <c r="F2310" s="342"/>
    </row>
    <row r="2311" ht="12.75">
      <c r="F2311" s="342"/>
    </row>
    <row r="2312" ht="12.75">
      <c r="F2312" s="342"/>
    </row>
    <row r="2313" ht="12.75">
      <c r="F2313" s="342"/>
    </row>
    <row r="2314" ht="12.75">
      <c r="F2314" s="342"/>
    </row>
    <row r="2315" ht="12.75">
      <c r="F2315" s="342"/>
    </row>
    <row r="2316" ht="12.75">
      <c r="F2316" s="342"/>
    </row>
    <row r="2317" ht="12.75">
      <c r="F2317" s="342"/>
    </row>
    <row r="2318" ht="12.75">
      <c r="F2318" s="342"/>
    </row>
    <row r="2319" ht="12.75">
      <c r="F2319" s="342"/>
    </row>
    <row r="2320" ht="12.75">
      <c r="F2320" s="342"/>
    </row>
    <row r="2321" ht="12.75">
      <c r="F2321" s="342"/>
    </row>
    <row r="2322" ht="12.75">
      <c r="F2322" s="342"/>
    </row>
    <row r="2323" ht="12.75">
      <c r="F2323" s="342"/>
    </row>
    <row r="2324" ht="12.75">
      <c r="F2324" s="342"/>
    </row>
    <row r="2325" ht="12.75">
      <c r="F2325" s="342"/>
    </row>
    <row r="2326" ht="12.75">
      <c r="F2326" s="342"/>
    </row>
    <row r="2327" ht="12.75">
      <c r="F2327" s="342"/>
    </row>
    <row r="2328" ht="12.75">
      <c r="F2328" s="342"/>
    </row>
    <row r="2329" ht="12.75">
      <c r="F2329" s="342"/>
    </row>
    <row r="2330" ht="12.75">
      <c r="F2330" s="342"/>
    </row>
    <row r="2331" ht="12.75">
      <c r="F2331" s="342"/>
    </row>
    <row r="2332" ht="12.75">
      <c r="F2332" s="342"/>
    </row>
    <row r="2333" ht="12.75">
      <c r="F2333" s="342"/>
    </row>
    <row r="2334" ht="12.75">
      <c r="F2334" s="342"/>
    </row>
    <row r="2335" ht="12.75">
      <c r="F2335" s="342"/>
    </row>
    <row r="2336" ht="12.75">
      <c r="F2336" s="342"/>
    </row>
    <row r="2337" ht="12.75">
      <c r="F2337" s="342"/>
    </row>
    <row r="2338" ht="12.75">
      <c r="F2338" s="342"/>
    </row>
    <row r="2339" ht="12.75">
      <c r="F2339" s="342"/>
    </row>
    <row r="2340" ht="12.75">
      <c r="F2340" s="342"/>
    </row>
    <row r="2341" ht="12.75">
      <c r="F2341" s="342"/>
    </row>
    <row r="2342" ht="12.75">
      <c r="F2342" s="342"/>
    </row>
    <row r="2343" ht="12.75">
      <c r="F2343" s="342"/>
    </row>
    <row r="2344" ht="12.75">
      <c r="F2344" s="342"/>
    </row>
    <row r="2345" ht="12.75">
      <c r="F2345" s="342"/>
    </row>
    <row r="2346" ht="12.75">
      <c r="F2346" s="342"/>
    </row>
    <row r="2347" ht="12.75">
      <c r="F2347" s="342"/>
    </row>
    <row r="2348" ht="12.75">
      <c r="F2348" s="342"/>
    </row>
    <row r="2349" ht="12.75">
      <c r="F2349" s="342"/>
    </row>
    <row r="2350" ht="12.75">
      <c r="F2350" s="342"/>
    </row>
    <row r="2351" ht="12.75">
      <c r="F2351" s="342"/>
    </row>
    <row r="2352" ht="12.75">
      <c r="F2352" s="342"/>
    </row>
    <row r="2353" ht="12.75">
      <c r="F2353" s="342"/>
    </row>
    <row r="2354" ht="12.75">
      <c r="F2354" s="342"/>
    </row>
    <row r="2355" ht="12.75">
      <c r="F2355" s="342"/>
    </row>
    <row r="2356" ht="12.75">
      <c r="F2356" s="342"/>
    </row>
    <row r="2357" ht="12.75">
      <c r="F2357" s="342"/>
    </row>
    <row r="2358" ht="12.75">
      <c r="F2358" s="342"/>
    </row>
    <row r="2359" ht="12.75">
      <c r="F2359" s="342"/>
    </row>
    <row r="2360" ht="12.75">
      <c r="F2360" s="342"/>
    </row>
    <row r="2361" ht="12.75">
      <c r="F2361" s="342"/>
    </row>
    <row r="2362" ht="12.75">
      <c r="F2362" s="342"/>
    </row>
    <row r="2363" ht="12.75">
      <c r="F2363" s="342"/>
    </row>
    <row r="2364" ht="12.75">
      <c r="F2364" s="342"/>
    </row>
    <row r="2365" ht="12.75">
      <c r="F2365" s="342"/>
    </row>
    <row r="2366" ht="12.75">
      <c r="F2366" s="342"/>
    </row>
    <row r="2367" ht="12.75">
      <c r="F2367" s="342"/>
    </row>
    <row r="2368" ht="12.75">
      <c r="F2368" s="342"/>
    </row>
    <row r="2369" ht="12.75">
      <c r="F2369" s="342"/>
    </row>
    <row r="2370" ht="12.75">
      <c r="F2370" s="342"/>
    </row>
    <row r="2371" ht="12.75">
      <c r="F2371" s="342"/>
    </row>
    <row r="2372" ht="12.75">
      <c r="F2372" s="342"/>
    </row>
    <row r="2373" ht="12.75">
      <c r="F2373" s="342"/>
    </row>
    <row r="2374" ht="12.75">
      <c r="F2374" s="342"/>
    </row>
    <row r="2375" ht="12.75">
      <c r="F2375" s="342"/>
    </row>
    <row r="2376" ht="12.75">
      <c r="F2376" s="342"/>
    </row>
    <row r="2377" ht="12.75">
      <c r="F2377" s="342"/>
    </row>
    <row r="2378" ht="12.75">
      <c r="F2378" s="342"/>
    </row>
    <row r="2379" ht="12.75">
      <c r="F2379" s="342"/>
    </row>
    <row r="2380" ht="12.75">
      <c r="F2380" s="342"/>
    </row>
    <row r="2381" ht="12.75">
      <c r="F2381" s="342"/>
    </row>
    <row r="2382" ht="12.75">
      <c r="F2382" s="342"/>
    </row>
    <row r="2383" ht="12.75">
      <c r="F2383" s="342"/>
    </row>
    <row r="2384" ht="12.75">
      <c r="F2384" s="342"/>
    </row>
    <row r="2385" ht="12.75">
      <c r="F2385" s="342"/>
    </row>
    <row r="2386" ht="12.75">
      <c r="F2386" s="342"/>
    </row>
    <row r="2387" ht="12.75">
      <c r="F2387" s="342"/>
    </row>
    <row r="2388" ht="12.75">
      <c r="F2388" s="342"/>
    </row>
    <row r="2389" ht="12.75">
      <c r="F2389" s="342"/>
    </row>
    <row r="2390" ht="12.75">
      <c r="F2390" s="342"/>
    </row>
    <row r="2391" ht="12.75">
      <c r="F2391" s="342"/>
    </row>
    <row r="2392" ht="12.75">
      <c r="F2392" s="342"/>
    </row>
    <row r="2393" ht="12.75">
      <c r="F2393" s="342"/>
    </row>
    <row r="2394" ht="12.75">
      <c r="F2394" s="342"/>
    </row>
    <row r="2395" ht="12.75">
      <c r="F2395" s="342"/>
    </row>
    <row r="2396" ht="12.75">
      <c r="F2396" s="342"/>
    </row>
    <row r="2397" ht="12.75">
      <c r="F2397" s="342"/>
    </row>
    <row r="2398" ht="12.75">
      <c r="F2398" s="342"/>
    </row>
    <row r="2399" ht="12.75">
      <c r="F2399" s="342"/>
    </row>
    <row r="2400" ht="12.75">
      <c r="F2400" s="342"/>
    </row>
    <row r="2401" ht="12.75">
      <c r="F2401" s="342"/>
    </row>
    <row r="2402" ht="12.75">
      <c r="F2402" s="342"/>
    </row>
    <row r="2403" ht="12.75">
      <c r="F2403" s="342"/>
    </row>
    <row r="2404" ht="12.75">
      <c r="F2404" s="342"/>
    </row>
    <row r="2405" ht="12.75">
      <c r="F2405" s="342"/>
    </row>
    <row r="2406" ht="12.75">
      <c r="F2406" s="342"/>
    </row>
    <row r="2407" ht="12.75">
      <c r="F2407" s="342"/>
    </row>
    <row r="2408" ht="12.75">
      <c r="F2408" s="342"/>
    </row>
    <row r="2409" ht="12.75">
      <c r="F2409" s="342"/>
    </row>
    <row r="2410" ht="12.75">
      <c r="F2410" s="342"/>
    </row>
    <row r="2411" ht="12.75">
      <c r="F2411" s="342"/>
    </row>
    <row r="2412" ht="12.75">
      <c r="F2412" s="342"/>
    </row>
    <row r="2413" ht="12.75">
      <c r="F2413" s="342"/>
    </row>
    <row r="2414" ht="12.75">
      <c r="F2414" s="342"/>
    </row>
    <row r="2415" ht="12.75">
      <c r="F2415" s="342"/>
    </row>
    <row r="2416" ht="12.75">
      <c r="F2416" s="342"/>
    </row>
    <row r="2417" ht="12.75">
      <c r="F2417" s="342"/>
    </row>
    <row r="2418" ht="12.75">
      <c r="F2418" s="342"/>
    </row>
    <row r="2419" ht="12.75">
      <c r="F2419" s="342"/>
    </row>
    <row r="2420" ht="12.75">
      <c r="F2420" s="342"/>
    </row>
    <row r="2421" ht="12.75">
      <c r="F2421" s="342"/>
    </row>
    <row r="2422" ht="12.75">
      <c r="F2422" s="342"/>
    </row>
    <row r="2423" ht="12.75">
      <c r="F2423" s="342"/>
    </row>
    <row r="2424" ht="12.75">
      <c r="F2424" s="342"/>
    </row>
    <row r="2425" ht="12.75">
      <c r="F2425" s="342"/>
    </row>
    <row r="2426" ht="12.75">
      <c r="F2426" s="342"/>
    </row>
    <row r="2427" ht="12.75">
      <c r="F2427" s="342"/>
    </row>
    <row r="2428" ht="12.75">
      <c r="F2428" s="342"/>
    </row>
    <row r="2429" ht="12.75">
      <c r="F2429" s="342"/>
    </row>
    <row r="2430" ht="12.75">
      <c r="F2430" s="342"/>
    </row>
    <row r="2431" ht="12.75">
      <c r="F2431" s="342"/>
    </row>
    <row r="2432" ht="12.75">
      <c r="F2432" s="342"/>
    </row>
    <row r="2433" ht="12.75">
      <c r="F2433" s="342"/>
    </row>
    <row r="2434" ht="12.75">
      <c r="F2434" s="342"/>
    </row>
    <row r="2435" ht="12.75">
      <c r="F2435" s="342"/>
    </row>
    <row r="2436" ht="12.75">
      <c r="F2436" s="342"/>
    </row>
    <row r="2437" ht="12.75">
      <c r="F2437" s="342"/>
    </row>
    <row r="2438" ht="12.75">
      <c r="F2438" s="342"/>
    </row>
    <row r="2439" ht="12.75">
      <c r="F2439" s="342"/>
    </row>
    <row r="2440" ht="12.75">
      <c r="F2440" s="342"/>
    </row>
    <row r="2441" ht="12.75">
      <c r="F2441" s="342"/>
    </row>
    <row r="2442" ht="12.75">
      <c r="F2442" s="342"/>
    </row>
    <row r="2443" ht="12.75">
      <c r="F2443" s="342"/>
    </row>
    <row r="2444" ht="12.75">
      <c r="F2444" s="342"/>
    </row>
    <row r="2445" ht="12.75">
      <c r="F2445" s="342"/>
    </row>
    <row r="2446" ht="12.75">
      <c r="F2446" s="342"/>
    </row>
    <row r="2447" ht="12.75">
      <c r="F2447" s="342"/>
    </row>
    <row r="2448" ht="12.75">
      <c r="F2448" s="342"/>
    </row>
    <row r="2449" ht="12.75">
      <c r="F2449" s="342"/>
    </row>
    <row r="2450" ht="12.75">
      <c r="F2450" s="342"/>
    </row>
    <row r="2451" ht="12.75">
      <c r="F2451" s="342"/>
    </row>
    <row r="2452" ht="12.75">
      <c r="F2452" s="342"/>
    </row>
    <row r="2453" ht="12.75">
      <c r="F2453" s="342"/>
    </row>
    <row r="2454" ht="12.75">
      <c r="F2454" s="342"/>
    </row>
    <row r="2455" ht="12.75">
      <c r="F2455" s="342"/>
    </row>
    <row r="2456" ht="12.75">
      <c r="F2456" s="342"/>
    </row>
    <row r="2457" ht="12.75">
      <c r="F2457" s="342"/>
    </row>
    <row r="2458" ht="12.75">
      <c r="F2458" s="342"/>
    </row>
    <row r="2459" ht="12.75">
      <c r="F2459" s="342"/>
    </row>
    <row r="2460" ht="12.75">
      <c r="F2460" s="342"/>
    </row>
    <row r="2461" ht="12.75">
      <c r="F2461" s="342"/>
    </row>
    <row r="2462" ht="12.75">
      <c r="F2462" s="342"/>
    </row>
    <row r="2463" ht="12.75">
      <c r="F2463" s="342"/>
    </row>
    <row r="2464" ht="12.75">
      <c r="F2464" s="342"/>
    </row>
    <row r="2465" ht="12.75">
      <c r="F2465" s="342"/>
    </row>
    <row r="2466" ht="12.75">
      <c r="F2466" s="342"/>
    </row>
    <row r="2467" ht="12.75">
      <c r="F2467" s="342"/>
    </row>
    <row r="2468" ht="12.75">
      <c r="F2468" s="342"/>
    </row>
    <row r="2469" ht="12.75">
      <c r="F2469" s="342"/>
    </row>
    <row r="2470" ht="12.75">
      <c r="F2470" s="342"/>
    </row>
    <row r="2471" ht="12.75">
      <c r="F2471" s="342"/>
    </row>
    <row r="2472" ht="12.75">
      <c r="F2472" s="342"/>
    </row>
    <row r="2473" ht="12.75">
      <c r="F2473" s="342"/>
    </row>
    <row r="2474" ht="12.75">
      <c r="F2474" s="342"/>
    </row>
    <row r="2475" ht="12.75">
      <c r="F2475" s="342"/>
    </row>
    <row r="2476" ht="12.75">
      <c r="F2476" s="342"/>
    </row>
    <row r="2477" ht="12.75">
      <c r="F2477" s="342"/>
    </row>
    <row r="2478" ht="12.75">
      <c r="F2478" s="342"/>
    </row>
    <row r="2479" ht="12.75">
      <c r="F2479" s="342"/>
    </row>
    <row r="2480" ht="12.75">
      <c r="F2480" s="342"/>
    </row>
    <row r="2481" ht="12.75">
      <c r="F2481" s="342"/>
    </row>
    <row r="2482" ht="12.75">
      <c r="F2482" s="342"/>
    </row>
    <row r="2483" ht="12.75">
      <c r="F2483" s="342"/>
    </row>
    <row r="2484" ht="12.75">
      <c r="F2484" s="342"/>
    </row>
    <row r="2485" ht="12.75">
      <c r="F2485" s="342"/>
    </row>
    <row r="2486" ht="12.75">
      <c r="F2486" s="342"/>
    </row>
    <row r="2487" ht="12.75">
      <c r="F2487" s="342"/>
    </row>
    <row r="2488" ht="12.75">
      <c r="F2488" s="342"/>
    </row>
    <row r="2489" ht="12.75">
      <c r="F2489" s="342"/>
    </row>
    <row r="2490" ht="12.75">
      <c r="F2490" s="342"/>
    </row>
    <row r="2491" ht="12.75">
      <c r="F2491" s="342"/>
    </row>
    <row r="2492" ht="12.75">
      <c r="F2492" s="342"/>
    </row>
    <row r="2493" ht="12.75">
      <c r="F2493" s="342"/>
    </row>
    <row r="2494" ht="12.75">
      <c r="F2494" s="342"/>
    </row>
    <row r="2495" ht="12.75">
      <c r="F2495" s="342"/>
    </row>
    <row r="2496" ht="12.75">
      <c r="F2496" s="342"/>
    </row>
    <row r="2497" ht="12.75">
      <c r="F2497" s="342"/>
    </row>
    <row r="2498" ht="12.75">
      <c r="F2498" s="342"/>
    </row>
    <row r="2499" ht="12.75">
      <c r="F2499" s="342"/>
    </row>
    <row r="2500" ht="12.75">
      <c r="F2500" s="342"/>
    </row>
    <row r="2501" ht="12.75">
      <c r="F2501" s="342"/>
    </row>
    <row r="2502" ht="12.75">
      <c r="F2502" s="342"/>
    </row>
    <row r="2503" ht="12.75">
      <c r="F2503" s="342"/>
    </row>
    <row r="2504" ht="12.75">
      <c r="F2504" s="342"/>
    </row>
    <row r="2505" ht="12.75">
      <c r="F2505" s="342"/>
    </row>
    <row r="2506" ht="12.75">
      <c r="F2506" s="342"/>
    </row>
    <row r="2507" ht="12.75">
      <c r="F2507" s="342"/>
    </row>
    <row r="2508" ht="12.75">
      <c r="F2508" s="342"/>
    </row>
    <row r="2509" ht="12.75">
      <c r="F2509" s="342"/>
    </row>
    <row r="2510" ht="12.75">
      <c r="F2510" s="342"/>
    </row>
    <row r="2511" ht="12.75">
      <c r="F2511" s="342"/>
    </row>
    <row r="2512" ht="12.75">
      <c r="F2512" s="342"/>
    </row>
    <row r="2513" ht="12.75">
      <c r="F2513" s="342"/>
    </row>
    <row r="2514" ht="12.75">
      <c r="F2514" s="342"/>
    </row>
    <row r="2515" ht="12.75">
      <c r="F2515" s="342"/>
    </row>
    <row r="2516" ht="12.75">
      <c r="F2516" s="342"/>
    </row>
    <row r="2517" ht="12.75">
      <c r="F2517" s="342"/>
    </row>
    <row r="2518" ht="12.75">
      <c r="F2518" s="342"/>
    </row>
    <row r="2519" ht="12.75">
      <c r="F2519" s="342"/>
    </row>
    <row r="2520" ht="12.75">
      <c r="F2520" s="342"/>
    </row>
    <row r="2521" ht="12.75">
      <c r="F2521" s="342"/>
    </row>
    <row r="2522" ht="12.75">
      <c r="F2522" s="342"/>
    </row>
    <row r="2523" ht="12.75">
      <c r="F2523" s="342"/>
    </row>
    <row r="2524" ht="12.75">
      <c r="F2524" s="342"/>
    </row>
    <row r="2525" ht="12.75">
      <c r="F2525" s="342"/>
    </row>
    <row r="2526" ht="12.75">
      <c r="F2526" s="342"/>
    </row>
    <row r="2527" ht="12.75">
      <c r="F2527" s="342"/>
    </row>
    <row r="2528" ht="12.75">
      <c r="F2528" s="342"/>
    </row>
    <row r="2529" ht="12.75">
      <c r="F2529" s="342"/>
    </row>
    <row r="2530" ht="12.75">
      <c r="F2530" s="342"/>
    </row>
    <row r="2531" ht="12.75">
      <c r="F2531" s="342"/>
    </row>
    <row r="2532" ht="12.75">
      <c r="F2532" s="342"/>
    </row>
    <row r="2533" ht="12.75">
      <c r="F2533" s="342"/>
    </row>
    <row r="2534" ht="12.75">
      <c r="F2534" s="342"/>
    </row>
    <row r="2535" ht="12.75">
      <c r="F2535" s="342"/>
    </row>
    <row r="2536" ht="12.75">
      <c r="F2536" s="342"/>
    </row>
    <row r="2537" ht="12.75">
      <c r="F2537" s="342"/>
    </row>
    <row r="2538" ht="12.75">
      <c r="F2538" s="342"/>
    </row>
    <row r="2539" ht="12.75">
      <c r="F2539" s="342"/>
    </row>
    <row r="2540" ht="12.75">
      <c r="F2540" s="342"/>
    </row>
    <row r="2541" ht="12.75">
      <c r="F2541" s="342"/>
    </row>
    <row r="2542" ht="12.75">
      <c r="F2542" s="342"/>
    </row>
    <row r="2543" ht="12.75">
      <c r="F2543" s="342"/>
    </row>
    <row r="2544" ht="12.75">
      <c r="F2544" s="342"/>
    </row>
    <row r="2545" ht="12.75">
      <c r="F2545" s="342"/>
    </row>
    <row r="2546" ht="12.75">
      <c r="F2546" s="342"/>
    </row>
    <row r="2547" ht="12.75">
      <c r="F2547" s="342"/>
    </row>
    <row r="2548" ht="12.75">
      <c r="F2548" s="342"/>
    </row>
    <row r="2549" ht="12.75">
      <c r="F2549" s="342"/>
    </row>
    <row r="2550" ht="12.75">
      <c r="F2550" s="342"/>
    </row>
    <row r="2551" ht="12.75">
      <c r="F2551" s="342"/>
    </row>
    <row r="2552" ht="12.75">
      <c r="F2552" s="342"/>
    </row>
    <row r="2553" ht="12.75">
      <c r="F2553" s="342"/>
    </row>
    <row r="2554" ht="12.75">
      <c r="F2554" s="342"/>
    </row>
    <row r="2555" ht="12.75">
      <c r="F2555" s="342"/>
    </row>
    <row r="2556" ht="12.75">
      <c r="F2556" s="342"/>
    </row>
    <row r="2557" ht="12.75">
      <c r="F2557" s="342"/>
    </row>
    <row r="2558" ht="12.75">
      <c r="F2558" s="342"/>
    </row>
    <row r="2559" ht="12.75">
      <c r="F2559" s="342"/>
    </row>
    <row r="2560" ht="12.75">
      <c r="F2560" s="342"/>
    </row>
    <row r="2561" ht="12.75">
      <c r="F2561" s="342"/>
    </row>
    <row r="2562" ht="12.75">
      <c r="F2562" s="342"/>
    </row>
    <row r="2563" ht="12.75">
      <c r="F2563" s="342"/>
    </row>
    <row r="2564" ht="12.75">
      <c r="F2564" s="342"/>
    </row>
    <row r="2565" ht="12.75">
      <c r="F2565" s="342"/>
    </row>
    <row r="2566" ht="12.75">
      <c r="F2566" s="342"/>
    </row>
    <row r="2567" ht="12.75">
      <c r="F2567" s="342"/>
    </row>
    <row r="2568" ht="12.75">
      <c r="F2568" s="342"/>
    </row>
    <row r="2569" ht="12.75">
      <c r="F2569" s="342"/>
    </row>
    <row r="2570" ht="12.75">
      <c r="F2570" s="342"/>
    </row>
    <row r="2571" ht="12.75">
      <c r="F2571" s="342"/>
    </row>
    <row r="2572" ht="12.75">
      <c r="F2572" s="342"/>
    </row>
    <row r="2573" ht="12.75">
      <c r="F2573" s="342"/>
    </row>
    <row r="2574" ht="12.75">
      <c r="F2574" s="342"/>
    </row>
    <row r="2575" ht="12.75">
      <c r="F2575" s="342"/>
    </row>
    <row r="2576" ht="12.75">
      <c r="F2576" s="342"/>
    </row>
    <row r="2577" ht="12.75">
      <c r="F2577" s="342"/>
    </row>
    <row r="2578" ht="12.75">
      <c r="F2578" s="342"/>
    </row>
    <row r="2579" ht="12.75">
      <c r="F2579" s="342"/>
    </row>
    <row r="2580" ht="12.75">
      <c r="F2580" s="342"/>
    </row>
    <row r="2581" ht="12.75">
      <c r="F2581" s="342"/>
    </row>
    <row r="2582" ht="12.75">
      <c r="F2582" s="342"/>
    </row>
    <row r="2583" ht="12.75">
      <c r="F2583" s="342"/>
    </row>
    <row r="2584" ht="12.75">
      <c r="F2584" s="342"/>
    </row>
    <row r="2585" ht="12.75">
      <c r="F2585" s="342"/>
    </row>
    <row r="2586" ht="12.75">
      <c r="F2586" s="342"/>
    </row>
    <row r="2587" ht="12.75">
      <c r="F2587" s="342"/>
    </row>
    <row r="2588" ht="12.75">
      <c r="F2588" s="342"/>
    </row>
    <row r="2589" ht="12.75">
      <c r="F2589" s="342"/>
    </row>
    <row r="2590" ht="12.75">
      <c r="F2590" s="342"/>
    </row>
    <row r="2591" ht="12.75">
      <c r="F2591" s="342"/>
    </row>
    <row r="2592" ht="12.75">
      <c r="F2592" s="342"/>
    </row>
    <row r="2593" ht="12.75">
      <c r="F2593" s="342"/>
    </row>
    <row r="2594" ht="12.75">
      <c r="F2594" s="342"/>
    </row>
    <row r="2595" ht="12.75">
      <c r="F2595" s="342"/>
    </row>
    <row r="2596" ht="12.75">
      <c r="F2596" s="342"/>
    </row>
    <row r="2597" ht="12.75">
      <c r="F2597" s="342"/>
    </row>
    <row r="2598" ht="12.75">
      <c r="F2598" s="342"/>
    </row>
    <row r="2599" ht="12.75">
      <c r="F2599" s="342"/>
    </row>
    <row r="2600" ht="12.75">
      <c r="F2600" s="342"/>
    </row>
    <row r="2601" ht="12.75">
      <c r="F2601" s="342"/>
    </row>
    <row r="2602" ht="12.75">
      <c r="F2602" s="342"/>
    </row>
    <row r="2603" ht="12.75">
      <c r="F2603" s="342"/>
    </row>
    <row r="2604" ht="12.75">
      <c r="F2604" s="342"/>
    </row>
    <row r="2605" ht="12.75">
      <c r="F2605" s="342"/>
    </row>
    <row r="2606" ht="12.75">
      <c r="F2606" s="342"/>
    </row>
    <row r="2607" ht="12.75">
      <c r="F2607" s="342"/>
    </row>
    <row r="2608" ht="12.75">
      <c r="F2608" s="342"/>
    </row>
    <row r="2609" ht="12.75">
      <c r="F2609" s="342"/>
    </row>
    <row r="2610" ht="12.75">
      <c r="F2610" s="342"/>
    </row>
    <row r="2611" ht="12.75">
      <c r="F2611" s="342"/>
    </row>
    <row r="2612" ht="12.75">
      <c r="F2612" s="342"/>
    </row>
    <row r="2613" ht="12.75">
      <c r="F2613" s="342"/>
    </row>
    <row r="2614" ht="12.75">
      <c r="F2614" s="342"/>
    </row>
    <row r="2615" ht="12.75">
      <c r="F2615" s="342"/>
    </row>
    <row r="2616" ht="12.75">
      <c r="F2616" s="342"/>
    </row>
    <row r="2617" ht="12.75">
      <c r="F2617" s="342"/>
    </row>
    <row r="2618" ht="12.75">
      <c r="F2618" s="342"/>
    </row>
    <row r="2619" ht="12.75">
      <c r="F2619" s="342"/>
    </row>
    <row r="2620" ht="12.75">
      <c r="F2620" s="342"/>
    </row>
    <row r="2621" ht="12.75">
      <c r="F2621" s="342"/>
    </row>
    <row r="2622" ht="12.75">
      <c r="F2622" s="342"/>
    </row>
    <row r="2623" ht="12.75">
      <c r="F2623" s="342"/>
    </row>
    <row r="2624" ht="12.75">
      <c r="F2624" s="342"/>
    </row>
    <row r="2625" ht="12.75">
      <c r="F2625" s="342"/>
    </row>
    <row r="2626" ht="12.75">
      <c r="F2626" s="342"/>
    </row>
    <row r="2627" ht="12.75">
      <c r="F2627" s="342"/>
    </row>
    <row r="2628" ht="12.75">
      <c r="F2628" s="342"/>
    </row>
    <row r="2629" ht="12.75">
      <c r="F2629" s="342"/>
    </row>
    <row r="2630" ht="12.75">
      <c r="F2630" s="342"/>
    </row>
    <row r="2631" ht="12.75">
      <c r="F2631" s="342"/>
    </row>
    <row r="2632" ht="12.75">
      <c r="F2632" s="342"/>
    </row>
    <row r="2633" ht="12.75">
      <c r="F2633" s="342"/>
    </row>
    <row r="2634" ht="12.75">
      <c r="F2634" s="342"/>
    </row>
  </sheetData>
  <sheetProtection/>
  <mergeCells count="7">
    <mergeCell ref="A45:E45"/>
    <mergeCell ref="A46:E46"/>
    <mergeCell ref="A47:E47"/>
    <mergeCell ref="A48:E48"/>
    <mergeCell ref="A2:E2"/>
    <mergeCell ref="A4:E4"/>
    <mergeCell ref="A3:E3"/>
  </mergeCells>
  <printOptions horizontalCentered="1"/>
  <pageMargins left="0.2362204724409449" right="0.2362204724409449" top="0.6299212598425197" bottom="0.5118110236220472" header="0.2362204724409449" footer="0.2755905511811024"/>
  <pageSetup firstPageNumber="3" useFirstPageNumber="1" horizontalDpi="1200" verticalDpi="1200" orientation="portrait" paperSize="9" scale="70" r:id="rId1"/>
  <headerFooter alignWithMargins="0">
    <oddHeader>&amp;L&amp;8
&amp;C&amp;"Arial,Pogrubiony"Grupa Kapitałowa Orbis&amp;"Arial,Normalny"
Skrócone śródroczne skonsolidowane sprawozdanie finansowe - pierwszy kwartał 2011 roku
(wszystkie kwoty wyrażone są w tys. zł, o ile nie podano inaczej)</oddHeader>
    <oddFooter>&amp;R&amp;"Arial,Normalny"&amp;P</oddFooter>
  </headerFooter>
  <rowBreaks count="1" manualBreakCount="1">
    <brk id="4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37"/>
  <sheetViews>
    <sheetView view="pageBreakPreview" zoomScale="75" zoomScaleSheetLayoutView="75" zoomScalePageLayoutView="0" workbookViewId="0" topLeftCell="A37">
      <selection activeCell="F44" sqref="F44"/>
    </sheetView>
  </sheetViews>
  <sheetFormatPr defaultColWidth="9.140625" defaultRowHeight="13.5" customHeight="1"/>
  <cols>
    <col min="1" max="1" width="39.8515625" style="44" customWidth="1"/>
    <col min="2" max="2" width="1.57421875" style="44" customWidth="1"/>
    <col min="3" max="3" width="12.28125" style="44" customWidth="1"/>
    <col min="4" max="4" width="1.28515625" style="44" customWidth="1"/>
    <col min="5" max="5" width="12.28125" style="44" customWidth="1"/>
    <col min="6" max="6" width="0.85546875" style="44" customWidth="1"/>
    <col min="7" max="7" width="12.28125" style="44" customWidth="1"/>
    <col min="8" max="8" width="0.9921875" style="44" customWidth="1"/>
    <col min="9" max="9" width="12.28125" style="44" customWidth="1"/>
    <col min="10" max="10" width="0.9921875" style="44" customWidth="1"/>
    <col min="11" max="11" width="12.28125" style="364" hidden="1" customWidth="1"/>
    <col min="12" max="12" width="0.85546875" style="44" hidden="1" customWidth="1"/>
    <col min="13" max="13" width="12.28125" style="44" hidden="1" customWidth="1"/>
    <col min="14" max="14" width="1.421875" style="44" customWidth="1"/>
    <col min="15" max="15" width="12.28125" style="44" customWidth="1"/>
    <col min="16" max="16" width="0.9921875" style="44" customWidth="1"/>
    <col min="17" max="17" width="12.28125" style="363" customWidth="1"/>
    <col min="18" max="19" width="10.57421875" style="101" bestFit="1" customWidth="1"/>
    <col min="20" max="20" width="11.421875" style="101" customWidth="1"/>
    <col min="21" max="21" width="10.421875" style="101" bestFit="1" customWidth="1"/>
    <col min="22" max="22" width="6.421875" style="101" customWidth="1"/>
    <col min="23" max="23" width="10.57421875" style="101" bestFit="1" customWidth="1"/>
    <col min="24" max="24" width="10.140625" style="101" bestFit="1" customWidth="1"/>
    <col min="25" max="16384" width="9.140625" style="101" customWidth="1"/>
  </cols>
  <sheetData>
    <row r="1" spans="11:17" s="44" customFormat="1" ht="24" customHeight="1">
      <c r="K1" s="364"/>
      <c r="Q1" s="363"/>
    </row>
    <row r="2" spans="1:17" s="44" customFormat="1" ht="30.75" customHeight="1">
      <c r="A2" s="272" t="s">
        <v>248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379"/>
      <c r="P2" s="379"/>
      <c r="Q2" s="379"/>
    </row>
    <row r="3" spans="1:17" s="44" customFormat="1" ht="33" customHeight="1">
      <c r="A3" s="321" t="str">
        <f>+' GK rw'!A3:E3</f>
        <v>za 3 miesiące zakończone 31 marca 2011 roku z danymi porównywalnymi za rok 2010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</row>
    <row r="4" spans="1:17" s="44" customFormat="1" ht="13.5" customHeight="1">
      <c r="A4" s="274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377"/>
      <c r="P4" s="377"/>
      <c r="Q4" s="377"/>
    </row>
    <row r="5" spans="1:17" s="101" customFormat="1" ht="33.75" customHeight="1">
      <c r="A5" s="44"/>
      <c r="B5" s="44"/>
      <c r="C5" s="376" t="s">
        <v>186</v>
      </c>
      <c r="D5" s="376"/>
      <c r="E5" s="376"/>
      <c r="F5" s="376"/>
      <c r="G5" s="376"/>
      <c r="H5" s="375"/>
      <c r="I5" s="375"/>
      <c r="J5" s="375"/>
      <c r="K5" s="375"/>
      <c r="L5" s="375"/>
      <c r="M5" s="375"/>
      <c r="N5" s="105"/>
      <c r="O5" s="105"/>
      <c r="P5" s="374"/>
      <c r="Q5" s="373"/>
    </row>
    <row r="6" spans="1:17" s="101" customFormat="1" ht="93.75" customHeight="1">
      <c r="A6" s="44"/>
      <c r="B6" s="44"/>
      <c r="C6" s="372" t="s">
        <v>84</v>
      </c>
      <c r="D6" s="108"/>
      <c r="E6" s="372" t="s">
        <v>72</v>
      </c>
      <c r="F6" s="108"/>
      <c r="G6" s="372" t="s">
        <v>53</v>
      </c>
      <c r="H6" s="108"/>
      <c r="I6" s="372" t="s">
        <v>247</v>
      </c>
      <c r="J6" s="108"/>
      <c r="K6" s="372" t="s">
        <v>202</v>
      </c>
      <c r="L6" s="108"/>
      <c r="M6" s="372" t="s">
        <v>219</v>
      </c>
      <c r="N6" s="108"/>
      <c r="O6" s="136" t="s">
        <v>246</v>
      </c>
      <c r="P6" s="108"/>
      <c r="Q6" s="136" t="s">
        <v>54</v>
      </c>
    </row>
    <row r="7" spans="1:17" s="111" customFormat="1" ht="13.5" customHeight="1">
      <c r="A7" s="44"/>
      <c r="B7" s="44"/>
      <c r="C7" s="243"/>
      <c r="D7" s="107"/>
      <c r="E7" s="243"/>
      <c r="F7" s="108"/>
      <c r="G7" s="243"/>
      <c r="H7" s="108"/>
      <c r="I7" s="243"/>
      <c r="J7" s="108"/>
      <c r="K7" s="243"/>
      <c r="L7" s="108"/>
      <c r="M7" s="243"/>
      <c r="N7" s="108"/>
      <c r="O7" s="243"/>
      <c r="P7" s="108"/>
      <c r="Q7" s="243"/>
    </row>
    <row r="8" spans="1:17" s="101" customFormat="1" ht="13.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104"/>
    </row>
    <row r="9" spans="1:17" s="113" customFormat="1" ht="20.25" customHeight="1">
      <c r="A9" s="275" t="s">
        <v>245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370"/>
      <c r="P9" s="370"/>
      <c r="Q9" s="370"/>
    </row>
    <row r="10" spans="1:17" s="113" customFormat="1" ht="20.25" customHeight="1">
      <c r="A10" s="135" t="s">
        <v>149</v>
      </c>
      <c r="B10" s="112"/>
      <c r="C10" s="135">
        <v>517754</v>
      </c>
      <c r="D10" s="112"/>
      <c r="E10" s="135">
        <v>133333</v>
      </c>
      <c r="F10" s="112"/>
      <c r="G10" s="135">
        <v>1148947</v>
      </c>
      <c r="H10" s="112"/>
      <c r="I10" s="135">
        <v>-19</v>
      </c>
      <c r="J10" s="112"/>
      <c r="K10" s="135">
        <v>0</v>
      </c>
      <c r="L10" s="112"/>
      <c r="M10" s="135">
        <v>0</v>
      </c>
      <c r="N10" s="112"/>
      <c r="O10" s="135">
        <v>764</v>
      </c>
      <c r="P10" s="83"/>
      <c r="Q10" s="135">
        <v>1800779</v>
      </c>
    </row>
    <row r="11" spans="1:17" s="113" customFormat="1" ht="20.25" customHeight="1">
      <c r="A11" s="31" t="s">
        <v>244</v>
      </c>
      <c r="B11" s="31"/>
      <c r="C11" s="31">
        <v>0</v>
      </c>
      <c r="D11" s="31"/>
      <c r="E11" s="31">
        <v>0</v>
      </c>
      <c r="F11" s="31"/>
      <c r="G11" s="31">
        <v>9203</v>
      </c>
      <c r="H11" s="31"/>
      <c r="I11" s="31">
        <v>0</v>
      </c>
      <c r="J11" s="31"/>
      <c r="K11" s="31">
        <v>0</v>
      </c>
      <c r="L11" s="31"/>
      <c r="M11" s="31">
        <v>0</v>
      </c>
      <c r="N11" s="31"/>
      <c r="O11" s="31">
        <v>1555</v>
      </c>
      <c r="P11" s="30"/>
      <c r="Q11" s="369">
        <v>10758</v>
      </c>
    </row>
    <row r="12" spans="1:17" s="113" customFormat="1" ht="20.25" customHeight="1">
      <c r="A12" s="30" t="s">
        <v>240</v>
      </c>
      <c r="B12" s="31"/>
      <c r="C12" s="31">
        <v>0</v>
      </c>
      <c r="D12" s="31"/>
      <c r="E12" s="31">
        <v>0</v>
      </c>
      <c r="F12" s="31"/>
      <c r="G12" s="31">
        <v>0</v>
      </c>
      <c r="H12" s="31"/>
      <c r="I12" s="31">
        <v>-98</v>
      </c>
      <c r="J12" s="31"/>
      <c r="K12" s="31">
        <v>0</v>
      </c>
      <c r="L12" s="31"/>
      <c r="M12" s="31">
        <v>0</v>
      </c>
      <c r="N12" s="31"/>
      <c r="O12" s="31">
        <v>0</v>
      </c>
      <c r="P12" s="30"/>
      <c r="Q12" s="83">
        <v>-98</v>
      </c>
    </row>
    <row r="13" spans="1:17" s="113" customFormat="1" ht="13.5" customHeight="1">
      <c r="A13" s="30" t="s">
        <v>243</v>
      </c>
      <c r="B13" s="31"/>
      <c r="C13" s="31">
        <v>0</v>
      </c>
      <c r="D13" s="31"/>
      <c r="E13" s="31">
        <v>0</v>
      </c>
      <c r="F13" s="31"/>
      <c r="G13" s="31">
        <v>0</v>
      </c>
      <c r="H13" s="31"/>
      <c r="I13" s="31">
        <v>0</v>
      </c>
      <c r="J13" s="31"/>
      <c r="K13" s="31">
        <v>0</v>
      </c>
      <c r="L13" s="31"/>
      <c r="M13" s="31"/>
      <c r="N13" s="31"/>
      <c r="O13" s="31">
        <v>-1591</v>
      </c>
      <c r="P13" s="30"/>
      <c r="Q13" s="83">
        <v>-1591</v>
      </c>
    </row>
    <row r="14" spans="1:17" s="113" customFormat="1" ht="20.25" customHeight="1">
      <c r="A14" s="137" t="s">
        <v>214</v>
      </c>
      <c r="B14" s="83"/>
      <c r="C14" s="137">
        <v>0</v>
      </c>
      <c r="D14" s="83"/>
      <c r="E14" s="137">
        <v>0</v>
      </c>
      <c r="F14" s="83"/>
      <c r="G14" s="137">
        <v>9203</v>
      </c>
      <c r="H14" s="83"/>
      <c r="I14" s="137">
        <v>-98</v>
      </c>
      <c r="J14" s="83"/>
      <c r="K14" s="137">
        <v>0</v>
      </c>
      <c r="L14" s="83"/>
      <c r="M14" s="137">
        <v>0</v>
      </c>
      <c r="N14" s="83"/>
      <c r="O14" s="137">
        <v>-36</v>
      </c>
      <c r="P14" s="137"/>
      <c r="Q14" s="137">
        <v>9069</v>
      </c>
    </row>
    <row r="15" spans="1:17" s="113" customFormat="1" ht="20.25" customHeight="1">
      <c r="A15" s="31" t="s">
        <v>242</v>
      </c>
      <c r="B15" s="31"/>
      <c r="C15" s="31">
        <v>0</v>
      </c>
      <c r="D15" s="31"/>
      <c r="E15" s="31">
        <v>0</v>
      </c>
      <c r="F15" s="31"/>
      <c r="G15" s="31">
        <v>0</v>
      </c>
      <c r="H15" s="31"/>
      <c r="I15" s="31">
        <v>0</v>
      </c>
      <c r="J15" s="31"/>
      <c r="K15" s="31">
        <v>0</v>
      </c>
      <c r="L15" s="31"/>
      <c r="M15" s="31">
        <v>0</v>
      </c>
      <c r="N15" s="31"/>
      <c r="O15" s="31">
        <v>0</v>
      </c>
      <c r="P15" s="30"/>
      <c r="Q15" s="83">
        <v>0</v>
      </c>
    </row>
    <row r="16" spans="1:23" s="371" customFormat="1" ht="20.25" customHeight="1">
      <c r="A16" s="135" t="s">
        <v>167</v>
      </c>
      <c r="B16" s="112"/>
      <c r="C16" s="135">
        <v>517754</v>
      </c>
      <c r="D16" s="112"/>
      <c r="E16" s="135">
        <v>133333</v>
      </c>
      <c r="F16" s="112"/>
      <c r="G16" s="135">
        <v>1158150</v>
      </c>
      <c r="H16" s="112"/>
      <c r="I16" s="135">
        <v>-117</v>
      </c>
      <c r="J16" s="112"/>
      <c r="K16" s="135">
        <v>0</v>
      </c>
      <c r="L16" s="112"/>
      <c r="M16" s="135">
        <v>0</v>
      </c>
      <c r="N16" s="112"/>
      <c r="O16" s="135">
        <v>728</v>
      </c>
      <c r="P16" s="83"/>
      <c r="Q16" s="135">
        <v>1809848</v>
      </c>
      <c r="R16" s="113"/>
      <c r="S16" s="113"/>
      <c r="T16" s="113"/>
      <c r="U16" s="113"/>
      <c r="V16" s="113"/>
      <c r="W16" s="113"/>
    </row>
    <row r="17" spans="1:17" s="365" customFormat="1" ht="12.75" customHeight="1">
      <c r="A17" s="83"/>
      <c r="B17" s="112"/>
      <c r="C17" s="83"/>
      <c r="D17" s="112"/>
      <c r="E17" s="83"/>
      <c r="F17" s="112"/>
      <c r="G17" s="83"/>
      <c r="H17" s="112"/>
      <c r="I17" s="83"/>
      <c r="J17" s="112"/>
      <c r="K17" s="83"/>
      <c r="L17" s="112"/>
      <c r="M17" s="83"/>
      <c r="N17" s="112"/>
      <c r="O17" s="83"/>
      <c r="P17" s="83"/>
      <c r="Q17" s="83"/>
    </row>
    <row r="18" spans="1:17" s="116" customFormat="1" ht="12.75" customHeight="1">
      <c r="A18" s="83"/>
      <c r="B18" s="83"/>
      <c r="C18" s="30"/>
      <c r="D18" s="31"/>
      <c r="E18" s="30"/>
      <c r="F18" s="31"/>
      <c r="G18" s="30"/>
      <c r="H18" s="31"/>
      <c r="I18" s="30"/>
      <c r="J18" s="31"/>
      <c r="K18" s="30"/>
      <c r="L18" s="31"/>
      <c r="M18" s="30"/>
      <c r="N18" s="31"/>
      <c r="O18" s="30"/>
      <c r="P18" s="30"/>
      <c r="Q18" s="30"/>
    </row>
    <row r="19" spans="1:17" s="113" customFormat="1" ht="20.25" customHeight="1">
      <c r="A19" s="275" t="s">
        <v>168</v>
      </c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370"/>
      <c r="P19" s="370"/>
      <c r="Q19" s="370"/>
    </row>
    <row r="20" spans="1:17" s="113" customFormat="1" ht="20.25" customHeight="1">
      <c r="A20" s="135" t="s">
        <v>149</v>
      </c>
      <c r="B20" s="112"/>
      <c r="C20" s="135">
        <v>517754</v>
      </c>
      <c r="D20" s="112"/>
      <c r="E20" s="135">
        <v>133333</v>
      </c>
      <c r="F20" s="31"/>
      <c r="G20" s="135">
        <v>1148947</v>
      </c>
      <c r="H20" s="112"/>
      <c r="I20" s="135">
        <v>-19</v>
      </c>
      <c r="J20" s="112"/>
      <c r="K20" s="366">
        <v>0</v>
      </c>
      <c r="L20" s="31"/>
      <c r="M20" s="135"/>
      <c r="N20" s="112"/>
      <c r="O20" s="135">
        <v>764</v>
      </c>
      <c r="P20" s="83"/>
      <c r="Q20" s="135">
        <v>1800779</v>
      </c>
    </row>
    <row r="21" spans="1:17" s="113" customFormat="1" ht="20.25" customHeight="1">
      <c r="A21" s="31" t="s">
        <v>241</v>
      </c>
      <c r="B21" s="31"/>
      <c r="C21" s="30">
        <v>0</v>
      </c>
      <c r="D21" s="31"/>
      <c r="E21" s="30">
        <v>0</v>
      </c>
      <c r="F21" s="31"/>
      <c r="G21" s="30">
        <v>-14939</v>
      </c>
      <c r="H21" s="31"/>
      <c r="I21" s="30">
        <v>0</v>
      </c>
      <c r="J21" s="31"/>
      <c r="K21" s="308">
        <v>0</v>
      </c>
      <c r="L21" s="31"/>
      <c r="M21" s="30"/>
      <c r="N21" s="31"/>
      <c r="O21" s="30">
        <v>1579</v>
      </c>
      <c r="P21" s="30"/>
      <c r="Q21" s="369">
        <v>-13360</v>
      </c>
    </row>
    <row r="22" spans="1:17" s="113" customFormat="1" ht="20.25" customHeight="1">
      <c r="A22" s="30" t="s">
        <v>240</v>
      </c>
      <c r="B22" s="31"/>
      <c r="C22" s="30">
        <v>0</v>
      </c>
      <c r="D22" s="31"/>
      <c r="E22" s="30">
        <v>0</v>
      </c>
      <c r="F22" s="31"/>
      <c r="G22" s="30">
        <v>0</v>
      </c>
      <c r="H22" s="31"/>
      <c r="I22" s="30">
        <v>-160</v>
      </c>
      <c r="J22" s="31"/>
      <c r="K22" s="308"/>
      <c r="L22" s="31"/>
      <c r="M22" s="30">
        <v>0</v>
      </c>
      <c r="N22" s="31"/>
      <c r="O22" s="30">
        <v>0</v>
      </c>
      <c r="P22" s="30"/>
      <c r="Q22" s="83">
        <v>-160</v>
      </c>
    </row>
    <row r="23" spans="1:17" s="113" customFormat="1" ht="20.25" customHeight="1">
      <c r="A23" s="368" t="s">
        <v>239</v>
      </c>
      <c r="B23" s="31"/>
      <c r="C23" s="30">
        <v>0</v>
      </c>
      <c r="D23" s="31"/>
      <c r="E23" s="30">
        <v>0</v>
      </c>
      <c r="F23" s="31"/>
      <c r="G23" s="30">
        <v>0</v>
      </c>
      <c r="H23" s="31"/>
      <c r="I23" s="30">
        <v>0</v>
      </c>
      <c r="J23" s="31"/>
      <c r="K23" s="308"/>
      <c r="L23" s="31"/>
      <c r="M23" s="30"/>
      <c r="N23" s="31"/>
      <c r="O23" s="122">
        <v>-1591</v>
      </c>
      <c r="P23" s="30"/>
      <c r="Q23" s="83">
        <v>-1591</v>
      </c>
    </row>
    <row r="24" spans="1:17" s="113" customFormat="1" ht="20.25" customHeight="1">
      <c r="A24" s="137" t="s">
        <v>214</v>
      </c>
      <c r="B24" s="112"/>
      <c r="C24" s="137">
        <v>0</v>
      </c>
      <c r="D24" s="112"/>
      <c r="E24" s="137">
        <v>0</v>
      </c>
      <c r="F24" s="31"/>
      <c r="G24" s="137">
        <v>-14939</v>
      </c>
      <c r="H24" s="112"/>
      <c r="I24" s="137">
        <v>-160</v>
      </c>
      <c r="J24" s="112"/>
      <c r="K24" s="367">
        <v>0</v>
      </c>
      <c r="L24" s="31"/>
      <c r="M24" s="137">
        <v>0</v>
      </c>
      <c r="N24" s="112"/>
      <c r="O24" s="137">
        <v>-12</v>
      </c>
      <c r="P24" s="83"/>
      <c r="Q24" s="137">
        <v>-15111</v>
      </c>
    </row>
    <row r="25" spans="1:17" s="113" customFormat="1" ht="20.25" customHeight="1">
      <c r="A25" s="31" t="s">
        <v>238</v>
      </c>
      <c r="B25" s="31"/>
      <c r="C25" s="30">
        <v>0</v>
      </c>
      <c r="D25" s="31"/>
      <c r="E25" s="30">
        <v>0</v>
      </c>
      <c r="F25" s="31"/>
      <c r="G25" s="30">
        <v>0</v>
      </c>
      <c r="H25" s="31"/>
      <c r="I25" s="30">
        <v>0</v>
      </c>
      <c r="J25" s="31"/>
      <c r="K25" s="308">
        <v>0</v>
      </c>
      <c r="L25" s="31"/>
      <c r="M25" s="30">
        <v>0</v>
      </c>
      <c r="N25" s="31"/>
      <c r="O25" s="30">
        <v>0</v>
      </c>
      <c r="P25" s="30"/>
      <c r="Q25" s="83">
        <v>0</v>
      </c>
    </row>
    <row r="26" spans="1:17" s="113" customFormat="1" ht="20.25" customHeight="1">
      <c r="A26" s="135" t="s">
        <v>172</v>
      </c>
      <c r="B26" s="112"/>
      <c r="C26" s="135">
        <v>517754</v>
      </c>
      <c r="D26" s="112"/>
      <c r="E26" s="135">
        <v>133333</v>
      </c>
      <c r="F26" s="31"/>
      <c r="G26" s="135">
        <v>1134008</v>
      </c>
      <c r="H26" s="112"/>
      <c r="I26" s="135">
        <v>-179</v>
      </c>
      <c r="J26" s="112"/>
      <c r="K26" s="366">
        <v>0</v>
      </c>
      <c r="L26" s="31"/>
      <c r="M26" s="135">
        <v>0</v>
      </c>
      <c r="N26" s="112"/>
      <c r="O26" s="135">
        <v>752</v>
      </c>
      <c r="P26" s="83"/>
      <c r="Q26" s="135">
        <v>1785668</v>
      </c>
    </row>
    <row r="27" spans="1:17" s="113" customFormat="1" ht="12.7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290"/>
      <c r="L27" s="31"/>
      <c r="M27" s="31"/>
      <c r="N27" s="31"/>
      <c r="O27" s="31"/>
      <c r="P27" s="31"/>
      <c r="Q27" s="365"/>
    </row>
    <row r="28" spans="1:17" s="113" customFormat="1" ht="12.7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290"/>
      <c r="L28" s="31"/>
      <c r="M28" s="31"/>
      <c r="N28" s="31"/>
      <c r="O28" s="31"/>
      <c r="P28" s="31"/>
      <c r="Q28" s="365"/>
    </row>
    <row r="29" spans="1:17" s="113" customFormat="1" ht="20.25" customHeight="1">
      <c r="A29" s="275" t="s">
        <v>169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370"/>
      <c r="P29" s="370"/>
      <c r="Q29" s="370"/>
    </row>
    <row r="30" spans="1:17" s="113" customFormat="1" ht="20.25" customHeight="1">
      <c r="A30" s="135" t="s">
        <v>170</v>
      </c>
      <c r="B30" s="112"/>
      <c r="C30" s="135">
        <v>517754</v>
      </c>
      <c r="D30" s="112"/>
      <c r="E30" s="135">
        <v>133333</v>
      </c>
      <c r="F30" s="31"/>
      <c r="G30" s="135">
        <v>1158150</v>
      </c>
      <c r="H30" s="112"/>
      <c r="I30" s="135">
        <v>-117</v>
      </c>
      <c r="J30" s="112"/>
      <c r="K30" s="366">
        <v>0</v>
      </c>
      <c r="L30" s="31"/>
      <c r="M30" s="135"/>
      <c r="N30" s="112"/>
      <c r="O30" s="135">
        <v>728</v>
      </c>
      <c r="P30" s="83"/>
      <c r="Q30" s="135">
        <v>1809848</v>
      </c>
    </row>
    <row r="31" spans="1:17" s="113" customFormat="1" ht="20.25" customHeight="1">
      <c r="A31" s="31" t="s">
        <v>139</v>
      </c>
      <c r="B31" s="31"/>
      <c r="C31" s="30">
        <v>0</v>
      </c>
      <c r="D31" s="31"/>
      <c r="E31" s="30">
        <v>0</v>
      </c>
      <c r="F31" s="31"/>
      <c r="G31" s="30">
        <v>407</v>
      </c>
      <c r="H31" s="31"/>
      <c r="I31" s="30">
        <v>0</v>
      </c>
      <c r="J31" s="31"/>
      <c r="K31" s="308">
        <v>0</v>
      </c>
      <c r="L31" s="31"/>
      <c r="M31" s="30"/>
      <c r="N31" s="31"/>
      <c r="O31" s="30">
        <v>6</v>
      </c>
      <c r="P31" s="30"/>
      <c r="Q31" s="369">
        <v>413</v>
      </c>
    </row>
    <row r="32" spans="1:17" s="113" customFormat="1" ht="20.25" customHeight="1">
      <c r="A32" s="30" t="s">
        <v>240</v>
      </c>
      <c r="B32" s="31"/>
      <c r="C32" s="30">
        <v>0</v>
      </c>
      <c r="D32" s="31"/>
      <c r="E32" s="30">
        <v>0</v>
      </c>
      <c r="F32" s="31"/>
      <c r="G32" s="30">
        <v>0</v>
      </c>
      <c r="H32" s="31"/>
      <c r="I32" s="30">
        <v>21</v>
      </c>
      <c r="J32" s="31"/>
      <c r="K32" s="308"/>
      <c r="L32" s="31"/>
      <c r="M32" s="30">
        <v>0</v>
      </c>
      <c r="N32" s="31"/>
      <c r="O32" s="30">
        <v>0</v>
      </c>
      <c r="P32" s="30"/>
      <c r="Q32" s="83">
        <v>21</v>
      </c>
    </row>
    <row r="33" spans="1:17" s="113" customFormat="1" ht="20.25" customHeight="1">
      <c r="A33" s="368" t="s">
        <v>239</v>
      </c>
      <c r="B33" s="31"/>
      <c r="C33" s="30">
        <v>0</v>
      </c>
      <c r="D33" s="31"/>
      <c r="E33" s="30">
        <v>0</v>
      </c>
      <c r="F33" s="31"/>
      <c r="G33" s="30">
        <v>0</v>
      </c>
      <c r="H33" s="31"/>
      <c r="I33" s="30">
        <v>0</v>
      </c>
      <c r="J33" s="31"/>
      <c r="K33" s="308"/>
      <c r="L33" s="31"/>
      <c r="M33" s="30"/>
      <c r="N33" s="31"/>
      <c r="O33" s="122">
        <v>0</v>
      </c>
      <c r="P33" s="30"/>
      <c r="Q33" s="83">
        <v>0</v>
      </c>
    </row>
    <row r="34" spans="1:17" s="113" customFormat="1" ht="20.25" customHeight="1">
      <c r="A34" s="137" t="s">
        <v>214</v>
      </c>
      <c r="B34" s="112"/>
      <c r="C34" s="137">
        <v>0</v>
      </c>
      <c r="D34" s="112"/>
      <c r="E34" s="137">
        <v>0</v>
      </c>
      <c r="F34" s="31"/>
      <c r="G34" s="137">
        <v>407</v>
      </c>
      <c r="H34" s="112"/>
      <c r="I34" s="137">
        <v>21</v>
      </c>
      <c r="J34" s="112"/>
      <c r="K34" s="367">
        <v>0</v>
      </c>
      <c r="L34" s="31"/>
      <c r="M34" s="137">
        <v>0</v>
      </c>
      <c r="N34" s="112"/>
      <c r="O34" s="137">
        <v>6</v>
      </c>
      <c r="P34" s="83"/>
      <c r="Q34" s="137">
        <v>434</v>
      </c>
    </row>
    <row r="35" spans="1:17" s="101" customFormat="1" ht="20.25" customHeight="1">
      <c r="A35" s="31" t="s">
        <v>238</v>
      </c>
      <c r="B35" s="31"/>
      <c r="C35" s="30">
        <v>0</v>
      </c>
      <c r="D35" s="31"/>
      <c r="E35" s="30">
        <v>0</v>
      </c>
      <c r="F35" s="31"/>
      <c r="G35" s="30">
        <v>0</v>
      </c>
      <c r="H35" s="31"/>
      <c r="I35" s="30">
        <v>0</v>
      </c>
      <c r="J35" s="31"/>
      <c r="K35" s="308">
        <v>0</v>
      </c>
      <c r="L35" s="31"/>
      <c r="M35" s="30">
        <v>0</v>
      </c>
      <c r="N35" s="31"/>
      <c r="O35" s="30">
        <v>0</v>
      </c>
      <c r="P35" s="30"/>
      <c r="Q35" s="83">
        <v>0</v>
      </c>
    </row>
    <row r="36" spans="1:17" s="101" customFormat="1" ht="20.25" customHeight="1">
      <c r="A36" s="135" t="s">
        <v>171</v>
      </c>
      <c r="B36" s="112"/>
      <c r="C36" s="135">
        <v>517754</v>
      </c>
      <c r="D36" s="112"/>
      <c r="E36" s="135">
        <v>133333</v>
      </c>
      <c r="F36" s="31"/>
      <c r="G36" s="135">
        <v>1158557</v>
      </c>
      <c r="H36" s="112"/>
      <c r="I36" s="135">
        <v>-96</v>
      </c>
      <c r="J36" s="112"/>
      <c r="K36" s="366">
        <v>0</v>
      </c>
      <c r="L36" s="31"/>
      <c r="M36" s="135">
        <v>0</v>
      </c>
      <c r="N36" s="112"/>
      <c r="O36" s="135">
        <v>734</v>
      </c>
      <c r="P36" s="83"/>
      <c r="Q36" s="135">
        <v>1810282</v>
      </c>
    </row>
    <row r="37" spans="1:17" s="101" customFormat="1" ht="13.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290"/>
      <c r="L37" s="31"/>
      <c r="M37" s="31"/>
      <c r="N37" s="31"/>
      <c r="O37" s="31"/>
      <c r="P37" s="31"/>
      <c r="Q37" s="365"/>
    </row>
  </sheetData>
  <sheetProtection/>
  <mergeCells count="7">
    <mergeCell ref="A2:Q2"/>
    <mergeCell ref="A4:Q4"/>
    <mergeCell ref="A9:Q9"/>
    <mergeCell ref="A3:Q3"/>
    <mergeCell ref="C5:M5"/>
    <mergeCell ref="A29:Q29"/>
    <mergeCell ref="A19:Q19"/>
  </mergeCells>
  <printOptions horizontalCentered="1"/>
  <pageMargins left="0.2362204724409449" right="0.2362204724409449" top="0.6299212598425197" bottom="0.5118110236220472" header="0.2362204724409449" footer="0.2755905511811024"/>
  <pageSetup firstPageNumber="5" useFirstPageNumber="1" horizontalDpi="1200" verticalDpi="1200" orientation="portrait" paperSize="9" scale="70" r:id="rId1"/>
  <headerFooter alignWithMargins="0">
    <oddHeader>&amp;L&amp;8
&amp;C&amp;"Arial,Pogrubiony"Grupa Kapitałowa Orbis&amp;"Arial,Normalny"
Skrócone skonsolidowane sprawozdanie finansowe - pierwszy kwartał 2011 roku
(wszystkie kwoty wyrażone są w tys. zł, o ile nie podano inaczej)</oddHeader>
    <oddFooter>&amp;R&amp;"Arial,Normalny"&amp;P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03"/>
  <sheetViews>
    <sheetView view="pageBreakPreview" zoomScale="75" zoomScaleNormal="90" zoomScaleSheetLayoutView="75" zoomScalePageLayoutView="0" workbookViewId="0" topLeftCell="A41">
      <selection activeCell="F44" sqref="F44"/>
    </sheetView>
  </sheetViews>
  <sheetFormatPr defaultColWidth="9.140625" defaultRowHeight="12.75" outlineLevelRow="1"/>
  <cols>
    <col min="1" max="1" width="60.421875" style="3" customWidth="1"/>
    <col min="2" max="2" width="1.28515625" style="3" customWidth="1"/>
    <col min="3" max="3" width="13.7109375" style="4" customWidth="1"/>
    <col min="4" max="4" width="0.9921875" style="3" customWidth="1"/>
    <col min="5" max="5" width="13.7109375" style="4" customWidth="1"/>
    <col min="6" max="6" width="8.8515625" style="3" customWidth="1"/>
    <col min="7" max="16384" width="9.140625" style="3" customWidth="1"/>
  </cols>
  <sheetData>
    <row r="1" spans="1:4" ht="18" customHeight="1">
      <c r="A1" s="1"/>
      <c r="B1" s="1"/>
      <c r="C1" s="409"/>
      <c r="D1" s="2"/>
    </row>
    <row r="2" spans="1:5" ht="27.75" customHeight="1">
      <c r="A2" s="272" t="s">
        <v>273</v>
      </c>
      <c r="B2" s="278"/>
      <c r="C2" s="278"/>
      <c r="D2" s="278"/>
      <c r="E2" s="278"/>
    </row>
    <row r="3" spans="1:5" s="6" customFormat="1" ht="25.5" customHeight="1">
      <c r="A3" s="276" t="s">
        <v>161</v>
      </c>
      <c r="B3" s="276"/>
      <c r="C3" s="277"/>
      <c r="D3" s="277"/>
      <c r="E3" s="277"/>
    </row>
    <row r="4" spans="1:5" s="6" customFormat="1" ht="12" customHeight="1">
      <c r="A4" s="266"/>
      <c r="B4" s="266"/>
      <c r="C4" s="266"/>
      <c r="D4" s="266"/>
      <c r="E4" s="266"/>
    </row>
    <row r="5" spans="1:5" ht="12.75" customHeight="1">
      <c r="A5" s="7"/>
      <c r="B5" s="7"/>
      <c r="E5" s="362"/>
    </row>
    <row r="6" spans="1:5" ht="41.25" customHeight="1" outlineLevel="1">
      <c r="A6" s="24"/>
      <c r="B6" s="22"/>
      <c r="C6" s="129" t="s">
        <v>197</v>
      </c>
      <c r="D6" s="22"/>
      <c r="E6" s="129" t="s">
        <v>196</v>
      </c>
    </row>
    <row r="7" spans="1:5" ht="21.75" customHeight="1" outlineLevel="1">
      <c r="A7" s="408"/>
      <c r="B7" s="407"/>
      <c r="C7" s="407"/>
      <c r="D7" s="407"/>
      <c r="E7" s="407"/>
    </row>
    <row r="8" spans="1:5" ht="18" customHeight="1" outlineLevel="1">
      <c r="A8" s="405" t="s">
        <v>33</v>
      </c>
      <c r="B8" s="24"/>
      <c r="C8" s="25"/>
      <c r="D8" s="25"/>
      <c r="E8" s="25"/>
    </row>
    <row r="9" spans="1:5" s="2" customFormat="1" ht="24" customHeight="1" outlineLevel="1">
      <c r="A9" s="130" t="s">
        <v>232</v>
      </c>
      <c r="B9" s="24"/>
      <c r="C9" s="406">
        <v>1663</v>
      </c>
      <c r="D9" s="26"/>
      <c r="E9" s="139" t="s">
        <v>272</v>
      </c>
    </row>
    <row r="10" spans="1:5" s="2" customFormat="1" ht="18" customHeight="1" outlineLevel="1">
      <c r="A10" s="157" t="s">
        <v>271</v>
      </c>
      <c r="B10" s="157"/>
      <c r="C10" s="158">
        <v>31569</v>
      </c>
      <c r="D10" s="158"/>
      <c r="E10" s="158">
        <v>22940</v>
      </c>
    </row>
    <row r="11" spans="1:5" s="2" customFormat="1" ht="29.25" customHeight="1" outlineLevel="1">
      <c r="A11" s="27" t="s">
        <v>270</v>
      </c>
      <c r="B11" s="24"/>
      <c r="C11" s="25">
        <v>0</v>
      </c>
      <c r="D11" s="26"/>
      <c r="E11" s="25">
        <v>175</v>
      </c>
    </row>
    <row r="12" spans="1:5" ht="15" customHeight="1" outlineLevel="1">
      <c r="A12" s="27" t="s">
        <v>29</v>
      </c>
      <c r="B12" s="27"/>
      <c r="C12" s="25">
        <v>39222</v>
      </c>
      <c r="D12" s="25"/>
      <c r="E12" s="25">
        <v>40673</v>
      </c>
    </row>
    <row r="13" spans="1:5" ht="15" customHeight="1" outlineLevel="1">
      <c r="A13" s="27" t="s">
        <v>269</v>
      </c>
      <c r="B13" s="27"/>
      <c r="C13" s="25">
        <v>-848</v>
      </c>
      <c r="D13" s="25"/>
      <c r="E13" s="25">
        <v>-284</v>
      </c>
    </row>
    <row r="14" spans="1:5" ht="15" customHeight="1" outlineLevel="1">
      <c r="A14" s="27" t="s">
        <v>268</v>
      </c>
      <c r="B14" s="27"/>
      <c r="C14" s="25">
        <v>3269</v>
      </c>
      <c r="D14" s="25"/>
      <c r="E14" s="25">
        <v>3991</v>
      </c>
    </row>
    <row r="15" spans="1:5" ht="15" customHeight="1" outlineLevel="1">
      <c r="A15" s="27" t="s">
        <v>267</v>
      </c>
      <c r="B15" s="27"/>
      <c r="C15" s="328">
        <v>-16601</v>
      </c>
      <c r="D15" s="25"/>
      <c r="E15" s="25">
        <v>849</v>
      </c>
    </row>
    <row r="16" spans="1:5" ht="15" customHeight="1" outlineLevel="1">
      <c r="A16" s="28" t="s">
        <v>106</v>
      </c>
      <c r="B16" s="27"/>
      <c r="C16" s="328">
        <v>-15856</v>
      </c>
      <c r="D16" s="25"/>
      <c r="E16" s="25">
        <v>-21319</v>
      </c>
    </row>
    <row r="17" spans="1:5" ht="29.25" customHeight="1" outlineLevel="1">
      <c r="A17" s="27" t="s">
        <v>266</v>
      </c>
      <c r="B17" s="27"/>
      <c r="C17" s="25">
        <v>18185</v>
      </c>
      <c r="D17" s="25"/>
      <c r="E17" s="25">
        <v>-4040</v>
      </c>
    </row>
    <row r="18" spans="1:5" ht="15" customHeight="1" outlineLevel="1">
      <c r="A18" s="27" t="s">
        <v>30</v>
      </c>
      <c r="B18" s="27"/>
      <c r="C18" s="25">
        <v>3521</v>
      </c>
      <c r="D18" s="25"/>
      <c r="E18" s="25">
        <v>-307</v>
      </c>
    </row>
    <row r="19" spans="1:5" ht="15" customHeight="1" outlineLevel="1">
      <c r="A19" s="27" t="s">
        <v>31</v>
      </c>
      <c r="B19" s="27"/>
      <c r="C19" s="25">
        <v>419</v>
      </c>
      <c r="D19" s="25"/>
      <c r="E19" s="25">
        <v>526</v>
      </c>
    </row>
    <row r="20" spans="1:5" ht="15" customHeight="1" outlineLevel="1">
      <c r="A20" s="27" t="s">
        <v>32</v>
      </c>
      <c r="B20" s="27"/>
      <c r="C20" s="25">
        <v>258</v>
      </c>
      <c r="D20" s="25"/>
      <c r="E20" s="25">
        <v>2676</v>
      </c>
    </row>
    <row r="21" spans="1:5" s="29" customFormat="1" ht="18" customHeight="1" outlineLevel="1">
      <c r="A21" s="312" t="s">
        <v>102</v>
      </c>
      <c r="B21" s="83"/>
      <c r="C21" s="221">
        <v>33232</v>
      </c>
      <c r="D21" s="26"/>
      <c r="E21" s="221">
        <v>2490</v>
      </c>
    </row>
    <row r="22" spans="1:5" ht="15" customHeight="1" outlineLevel="1">
      <c r="A22" s="30" t="s">
        <v>265</v>
      </c>
      <c r="B22" s="30"/>
      <c r="C22" s="25">
        <v>-3543</v>
      </c>
      <c r="D22" s="25"/>
      <c r="E22" s="25">
        <v>-973</v>
      </c>
    </row>
    <row r="23" spans="1:5" s="29" customFormat="1" ht="24" customHeight="1" outlineLevel="1">
      <c r="A23" s="134" t="s">
        <v>37</v>
      </c>
      <c r="B23" s="24"/>
      <c r="C23" s="219">
        <v>29689</v>
      </c>
      <c r="D23" s="26"/>
      <c r="E23" s="219">
        <v>1517</v>
      </c>
    </row>
    <row r="24" spans="1:5" ht="5.25" customHeight="1" outlineLevel="1">
      <c r="A24" s="24"/>
      <c r="B24" s="24"/>
      <c r="C24" s="25"/>
      <c r="D24" s="25"/>
      <c r="E24" s="25"/>
    </row>
    <row r="25" spans="1:5" ht="18" customHeight="1" outlineLevel="1">
      <c r="A25" s="405" t="s">
        <v>35</v>
      </c>
      <c r="B25" s="24"/>
      <c r="C25" s="25"/>
      <c r="D25" s="25"/>
      <c r="E25" s="25"/>
    </row>
    <row r="26" spans="1:5" ht="27" customHeight="1" outlineLevel="1">
      <c r="A26" s="27" t="s">
        <v>264</v>
      </c>
      <c r="B26" s="27"/>
      <c r="C26" s="328">
        <v>55384</v>
      </c>
      <c r="D26" s="25"/>
      <c r="E26" s="25">
        <v>13381</v>
      </c>
    </row>
    <row r="27" spans="1:5" ht="15" customHeight="1" hidden="1" outlineLevel="1">
      <c r="A27" s="27" t="s">
        <v>263</v>
      </c>
      <c r="B27" s="27"/>
      <c r="C27" s="328">
        <v>0</v>
      </c>
      <c r="D27" s="25"/>
      <c r="E27" s="25">
        <v>0</v>
      </c>
    </row>
    <row r="28" spans="1:5" ht="17.25" customHeight="1" outlineLevel="1">
      <c r="A28" s="27" t="s">
        <v>262</v>
      </c>
      <c r="B28" s="27"/>
      <c r="C28" s="328">
        <v>5000</v>
      </c>
      <c r="D28" s="25"/>
      <c r="E28" s="25">
        <v>0</v>
      </c>
    </row>
    <row r="29" spans="1:5" ht="29.25" customHeight="1" hidden="1" outlineLevel="1">
      <c r="A29" s="27" t="s">
        <v>40</v>
      </c>
      <c r="B29" s="27"/>
      <c r="C29" s="328">
        <v>0</v>
      </c>
      <c r="D29" s="25"/>
      <c r="E29" s="25">
        <v>0</v>
      </c>
    </row>
    <row r="30" spans="1:5" ht="15" customHeight="1" hidden="1" outlineLevel="1">
      <c r="A30" s="27" t="s">
        <v>36</v>
      </c>
      <c r="B30" s="27"/>
      <c r="C30" s="328">
        <v>0</v>
      </c>
      <c r="D30" s="25"/>
      <c r="E30" s="35">
        <v>0</v>
      </c>
    </row>
    <row r="31" spans="1:5" ht="15" customHeight="1" outlineLevel="1">
      <c r="A31" s="27" t="s">
        <v>261</v>
      </c>
      <c r="B31" s="27"/>
      <c r="C31" s="328">
        <v>62</v>
      </c>
      <c r="D31" s="25"/>
      <c r="E31" s="25">
        <v>62</v>
      </c>
    </row>
    <row r="32" spans="1:5" ht="20.25" customHeight="1" hidden="1" outlineLevel="1">
      <c r="A32" s="27" t="s">
        <v>90</v>
      </c>
      <c r="B32" s="24"/>
      <c r="C32" s="328">
        <v>0</v>
      </c>
      <c r="D32" s="25"/>
      <c r="E32" s="25">
        <v>0</v>
      </c>
    </row>
    <row r="33" spans="1:5" ht="9.75" customHeight="1" outlineLevel="1">
      <c r="A33" s="27"/>
      <c r="B33" s="24"/>
      <c r="C33" s="328"/>
      <c r="D33" s="25"/>
      <c r="E33" s="25"/>
    </row>
    <row r="34" spans="1:5" ht="18.75" customHeight="1" outlineLevel="1">
      <c r="A34" s="27" t="s">
        <v>114</v>
      </c>
      <c r="B34" s="27"/>
      <c r="C34" s="328">
        <v>-20929</v>
      </c>
      <c r="D34" s="25"/>
      <c r="E34" s="25">
        <v>-32099</v>
      </c>
    </row>
    <row r="35" spans="1:5" ht="15" customHeight="1" hidden="1" outlineLevel="1">
      <c r="A35" s="27" t="s">
        <v>116</v>
      </c>
      <c r="B35" s="27"/>
      <c r="C35" s="328">
        <v>0</v>
      </c>
      <c r="D35" s="25"/>
      <c r="E35" s="25">
        <v>0</v>
      </c>
    </row>
    <row r="36" spans="1:5" ht="15" customHeight="1" hidden="1" outlineLevel="1">
      <c r="A36" s="27" t="s">
        <v>260</v>
      </c>
      <c r="B36" s="27"/>
      <c r="C36" s="328">
        <v>0</v>
      </c>
      <c r="D36" s="25"/>
      <c r="E36" s="25">
        <v>0</v>
      </c>
    </row>
    <row r="37" spans="1:5" ht="15" customHeight="1" hidden="1" outlineLevel="1">
      <c r="A37" s="27" t="s">
        <v>259</v>
      </c>
      <c r="B37" s="27"/>
      <c r="C37" s="328">
        <v>0</v>
      </c>
      <c r="D37" s="25"/>
      <c r="E37" s="25">
        <v>0</v>
      </c>
    </row>
    <row r="38" spans="1:5" ht="15" customHeight="1" outlineLevel="1">
      <c r="A38" s="27" t="s">
        <v>91</v>
      </c>
      <c r="B38" s="27"/>
      <c r="C38" s="328">
        <v>0</v>
      </c>
      <c r="D38" s="25"/>
      <c r="E38" s="25">
        <v>-8241</v>
      </c>
    </row>
    <row r="39" spans="1:5" s="29" customFormat="1" ht="24" customHeight="1" outlineLevel="1">
      <c r="A39" s="134" t="s">
        <v>38</v>
      </c>
      <c r="B39" s="24"/>
      <c r="C39" s="219">
        <v>39517</v>
      </c>
      <c r="D39" s="26"/>
      <c r="E39" s="219">
        <v>-26897</v>
      </c>
    </row>
    <row r="40" spans="1:5" ht="6.75" customHeight="1" outlineLevel="1">
      <c r="A40" s="24"/>
      <c r="B40" s="24"/>
      <c r="C40" s="25"/>
      <c r="D40" s="25"/>
      <c r="E40" s="25"/>
    </row>
    <row r="41" spans="1:5" ht="18" customHeight="1" outlineLevel="1">
      <c r="A41" s="405" t="s">
        <v>39</v>
      </c>
      <c r="B41" s="24"/>
      <c r="C41" s="25"/>
      <c r="D41" s="25"/>
      <c r="E41" s="25"/>
    </row>
    <row r="42" spans="1:5" ht="15" customHeight="1" outlineLevel="1">
      <c r="A42" s="27" t="s">
        <v>92</v>
      </c>
      <c r="B42" s="24"/>
      <c r="C42" s="25">
        <v>9976</v>
      </c>
      <c r="D42" s="25"/>
      <c r="E42" s="25">
        <v>10720</v>
      </c>
    </row>
    <row r="43" spans="1:5" ht="15" customHeight="1" hidden="1" outlineLevel="1">
      <c r="A43" s="27" t="s">
        <v>93</v>
      </c>
      <c r="B43" s="24"/>
      <c r="C43" s="25">
        <v>0</v>
      </c>
      <c r="D43" s="25"/>
      <c r="E43" s="25">
        <v>0</v>
      </c>
    </row>
    <row r="44" spans="1:5" ht="10.5" customHeight="1" outlineLevel="1">
      <c r="A44" s="24"/>
      <c r="B44" s="24"/>
      <c r="C44" s="25"/>
      <c r="D44" s="25"/>
      <c r="E44" s="25"/>
    </row>
    <row r="45" spans="1:5" ht="15" customHeight="1" outlineLevel="1">
      <c r="A45" s="27" t="s">
        <v>41</v>
      </c>
      <c r="B45" s="24"/>
      <c r="C45" s="25">
        <v>-12918</v>
      </c>
      <c r="D45" s="25"/>
      <c r="E45" s="25">
        <v>-9299</v>
      </c>
    </row>
    <row r="46" spans="1:5" ht="31.5" customHeight="1" outlineLevel="1">
      <c r="A46" s="27" t="s">
        <v>258</v>
      </c>
      <c r="B46" s="24"/>
      <c r="C46" s="25">
        <v>-3287</v>
      </c>
      <c r="D46" s="25"/>
      <c r="E46" s="25">
        <v>-5627</v>
      </c>
    </row>
    <row r="47" spans="1:5" ht="15" customHeight="1" hidden="1" outlineLevel="1">
      <c r="A47" s="27" t="s">
        <v>94</v>
      </c>
      <c r="B47" s="24"/>
      <c r="C47" s="25">
        <v>0</v>
      </c>
      <c r="D47" s="25"/>
      <c r="E47" s="25">
        <v>0</v>
      </c>
    </row>
    <row r="48" spans="1:5" ht="15" customHeight="1" outlineLevel="1">
      <c r="A48" s="27" t="s">
        <v>95</v>
      </c>
      <c r="B48" s="24"/>
      <c r="C48" s="25">
        <v>-553</v>
      </c>
      <c r="D48" s="25"/>
      <c r="E48" s="25">
        <v>-660</v>
      </c>
    </row>
    <row r="49" spans="1:5" ht="15" customHeight="1" hidden="1" outlineLevel="1">
      <c r="A49" s="27" t="s">
        <v>96</v>
      </c>
      <c r="B49" s="24"/>
      <c r="C49" s="25">
        <v>0</v>
      </c>
      <c r="D49" s="25"/>
      <c r="E49" s="25">
        <v>0</v>
      </c>
    </row>
    <row r="50" spans="1:5" ht="15" customHeight="1" hidden="1" outlineLevel="1">
      <c r="A50" s="27" t="s">
        <v>97</v>
      </c>
      <c r="B50" s="24"/>
      <c r="C50" s="25">
        <v>0</v>
      </c>
      <c r="D50" s="25"/>
      <c r="E50" s="25">
        <v>0</v>
      </c>
    </row>
    <row r="51" spans="1:5" s="29" customFormat="1" ht="24" customHeight="1" outlineLevel="1">
      <c r="A51" s="134" t="s">
        <v>42</v>
      </c>
      <c r="B51" s="24"/>
      <c r="C51" s="219">
        <v>-6782</v>
      </c>
      <c r="D51" s="26"/>
      <c r="E51" s="219">
        <v>-4866</v>
      </c>
    </row>
    <row r="52" spans="1:5" ht="6" customHeight="1" outlineLevel="1">
      <c r="A52" s="36"/>
      <c r="B52" s="24"/>
      <c r="C52" s="25"/>
      <c r="D52" s="25"/>
      <c r="E52" s="25"/>
    </row>
    <row r="53" spans="1:5" ht="24" customHeight="1" outlineLevel="1">
      <c r="A53" s="24" t="s">
        <v>253</v>
      </c>
      <c r="B53" s="24"/>
      <c r="C53" s="26">
        <v>62424</v>
      </c>
      <c r="D53" s="26"/>
      <c r="E53" s="26">
        <v>-30246</v>
      </c>
    </row>
    <row r="54" spans="1:5" ht="24" customHeight="1" outlineLevel="1">
      <c r="A54" s="130" t="s">
        <v>112</v>
      </c>
      <c r="B54" s="24"/>
      <c r="C54" s="139">
        <v>65169</v>
      </c>
      <c r="D54" s="26"/>
      <c r="E54" s="139" t="s">
        <v>257</v>
      </c>
    </row>
    <row r="55" spans="1:5" ht="24" customHeight="1" outlineLevel="1">
      <c r="A55" s="231" t="s">
        <v>145</v>
      </c>
      <c r="B55" s="24"/>
      <c r="C55" s="232">
        <v>127593</v>
      </c>
      <c r="D55" s="26"/>
      <c r="E55" s="232">
        <v>31184</v>
      </c>
    </row>
    <row r="56" spans="1:5" ht="13.5" customHeight="1" hidden="1" outlineLevel="1">
      <c r="A56" s="201" t="s">
        <v>251</v>
      </c>
      <c r="B56" s="387"/>
      <c r="C56" s="202">
        <v>0</v>
      </c>
      <c r="D56" s="386"/>
      <c r="E56" s="202">
        <v>0</v>
      </c>
    </row>
    <row r="57" spans="1:5" ht="7.5" customHeight="1" outlineLevel="1">
      <c r="A57" s="387"/>
      <c r="B57" s="387"/>
      <c r="C57" s="386"/>
      <c r="D57" s="386"/>
      <c r="E57" s="386"/>
    </row>
    <row r="58" spans="1:5" ht="17.25" customHeight="1" hidden="1" outlineLevel="1">
      <c r="A58" s="402" t="s">
        <v>256</v>
      </c>
      <c r="B58" s="401"/>
      <c r="C58" s="401"/>
      <c r="D58" s="401"/>
      <c r="E58" s="401"/>
    </row>
    <row r="59" spans="1:5" ht="33.75" customHeight="1" hidden="1" outlineLevel="1">
      <c r="A59" s="24" t="s">
        <v>255</v>
      </c>
      <c r="B59" s="24"/>
      <c r="C59" s="26">
        <v>52</v>
      </c>
      <c r="D59" s="26"/>
      <c r="E59" s="26">
        <v>-1561</v>
      </c>
    </row>
    <row r="60" spans="1:5" ht="17.25" customHeight="1" hidden="1" outlineLevel="1">
      <c r="A60" s="130" t="s">
        <v>112</v>
      </c>
      <c r="B60" s="24"/>
      <c r="C60" s="139">
        <v>1623</v>
      </c>
      <c r="D60" s="26"/>
      <c r="E60" s="139">
        <v>3184</v>
      </c>
    </row>
    <row r="61" spans="1:5" ht="17.25" customHeight="1" hidden="1" outlineLevel="1">
      <c r="A61" s="404" t="s">
        <v>252</v>
      </c>
      <c r="B61" s="399"/>
      <c r="C61" s="403">
        <v>1675</v>
      </c>
      <c r="D61" s="398"/>
      <c r="E61" s="403">
        <v>1623</v>
      </c>
    </row>
    <row r="62" spans="1:5" ht="17.25" customHeight="1" hidden="1" outlineLevel="1">
      <c r="A62" s="201" t="s">
        <v>251</v>
      </c>
      <c r="B62" s="387"/>
      <c r="C62" s="202"/>
      <c r="D62" s="386"/>
      <c r="E62" s="202"/>
    </row>
    <row r="63" spans="1:5" ht="13.5" customHeight="1" outlineLevel="1">
      <c r="A63" s="387"/>
      <c r="B63" s="387"/>
      <c r="C63" s="386"/>
      <c r="D63" s="386"/>
      <c r="E63" s="386"/>
    </row>
    <row r="64" spans="1:5" ht="21" customHeight="1" hidden="1" outlineLevel="1">
      <c r="A64" s="402" t="s">
        <v>254</v>
      </c>
      <c r="B64" s="401"/>
      <c r="C64" s="401"/>
      <c r="D64" s="401"/>
      <c r="E64" s="401"/>
    </row>
    <row r="65" spans="1:5" ht="21.75" customHeight="1" hidden="1" outlineLevel="1">
      <c r="A65" s="24" t="s">
        <v>253</v>
      </c>
      <c r="B65" s="24"/>
      <c r="C65" s="26">
        <v>62476</v>
      </c>
      <c r="D65" s="26"/>
      <c r="E65" s="26">
        <v>-40614</v>
      </c>
    </row>
    <row r="66" spans="1:5" ht="21" customHeight="1" hidden="1" outlineLevel="1">
      <c r="A66" s="130" t="s">
        <v>112</v>
      </c>
      <c r="B66" s="24"/>
      <c r="C66" s="139">
        <v>66792</v>
      </c>
      <c r="D66" s="26"/>
      <c r="E66" s="139">
        <v>106352</v>
      </c>
    </row>
    <row r="67" spans="1:5" ht="16.5" customHeight="1" hidden="1" outlineLevel="1">
      <c r="A67" s="400" t="s">
        <v>252</v>
      </c>
      <c r="B67" s="399"/>
      <c r="C67" s="397">
        <v>129268</v>
      </c>
      <c r="D67" s="398"/>
      <c r="E67" s="397">
        <v>65738</v>
      </c>
    </row>
    <row r="68" spans="1:5" ht="15.75" customHeight="1" hidden="1" outlineLevel="1">
      <c r="A68" s="201" t="s">
        <v>251</v>
      </c>
      <c r="B68" s="387"/>
      <c r="C68" s="202">
        <v>0</v>
      </c>
      <c r="D68" s="386"/>
      <c r="E68" s="202">
        <v>97</v>
      </c>
    </row>
    <row r="69" spans="1:5" s="394" customFormat="1" ht="11.25" outlineLevel="1">
      <c r="A69" s="393" t="s">
        <v>250</v>
      </c>
      <c r="B69" s="396"/>
      <c r="C69" s="395"/>
      <c r="D69" s="395"/>
      <c r="E69" s="395"/>
    </row>
    <row r="70" spans="1:5" s="390" customFormat="1" ht="11.25" outlineLevel="1">
      <c r="A70" s="393"/>
      <c r="B70" s="392"/>
      <c r="C70" s="391"/>
      <c r="D70" s="391"/>
      <c r="E70" s="391"/>
    </row>
    <row r="71" spans="1:5" ht="12.75" customHeight="1" outlineLevel="1">
      <c r="A71" s="387"/>
      <c r="B71" s="387"/>
      <c r="C71" s="386"/>
      <c r="D71" s="386"/>
      <c r="E71" s="386"/>
    </row>
    <row r="72" spans="1:5" ht="34.5" customHeight="1" hidden="1" outlineLevel="1">
      <c r="A72" s="389" t="s">
        <v>249</v>
      </c>
      <c r="B72" s="388"/>
      <c r="C72" s="388"/>
      <c r="D72" s="388"/>
      <c r="E72" s="388"/>
    </row>
    <row r="73" spans="1:5" ht="17.25" customHeight="1" outlineLevel="1">
      <c r="A73" s="387"/>
      <c r="B73" s="387"/>
      <c r="C73" s="386"/>
      <c r="D73" s="386"/>
      <c r="E73" s="386"/>
    </row>
    <row r="74" spans="1:5" ht="17.25" customHeight="1" hidden="1" outlineLevel="1">
      <c r="A74" s="387"/>
      <c r="B74" s="387"/>
      <c r="C74" s="386">
        <f>C53+C59</f>
        <v>62476</v>
      </c>
      <c r="D74" s="386">
        <f>D53+D59</f>
        <v>0</v>
      </c>
      <c r="E74" s="386">
        <f>E53+E59</f>
        <v>-31807</v>
      </c>
    </row>
    <row r="75" spans="1:5" ht="17.25" customHeight="1" hidden="1" outlineLevel="1">
      <c r="A75" s="387"/>
      <c r="B75" s="387"/>
      <c r="C75" s="386">
        <f>-C66+C67</f>
        <v>62476</v>
      </c>
      <c r="D75" s="386">
        <f>-D66+D67</f>
        <v>0</v>
      </c>
      <c r="E75" s="386">
        <f>-E66+E67</f>
        <v>-40614</v>
      </c>
    </row>
    <row r="76" spans="1:6" ht="17.25" customHeight="1" outlineLevel="1">
      <c r="A76" s="387"/>
      <c r="B76" s="387"/>
      <c r="C76" s="386"/>
      <c r="D76" s="386"/>
      <c r="E76" s="386"/>
      <c r="F76" s="386"/>
    </row>
    <row r="77" spans="1:5" ht="17.25" customHeight="1" outlineLevel="1">
      <c r="A77" s="387"/>
      <c r="B77" s="387"/>
      <c r="C77" s="386"/>
      <c r="D77" s="386"/>
      <c r="E77" s="386"/>
    </row>
    <row r="78" spans="1:5" ht="17.25" customHeight="1" outlineLevel="1">
      <c r="A78" s="387"/>
      <c r="B78" s="387"/>
      <c r="C78" s="386"/>
      <c r="D78" s="386"/>
      <c r="E78" s="386"/>
    </row>
    <row r="79" spans="1:5" ht="17.25" customHeight="1" outlineLevel="1">
      <c r="A79" s="387"/>
      <c r="B79" s="387"/>
      <c r="C79" s="386"/>
      <c r="D79" s="386"/>
      <c r="E79" s="386"/>
    </row>
    <row r="80" spans="1:5" ht="17.25" customHeight="1" outlineLevel="1">
      <c r="A80" s="387"/>
      <c r="B80" s="387"/>
      <c r="C80" s="386"/>
      <c r="D80" s="386"/>
      <c r="E80" s="386"/>
    </row>
    <row r="81" spans="1:5" ht="17.25" customHeight="1" outlineLevel="1">
      <c r="A81" s="387"/>
      <c r="B81" s="387"/>
      <c r="C81" s="386"/>
      <c r="D81" s="386"/>
      <c r="E81" s="386"/>
    </row>
    <row r="82" spans="1:5" ht="17.25" customHeight="1" outlineLevel="1">
      <c r="A82" s="387"/>
      <c r="B82" s="387"/>
      <c r="C82" s="386"/>
      <c r="D82" s="386"/>
      <c r="E82" s="386"/>
    </row>
    <row r="83" spans="1:5" ht="17.25" customHeight="1" outlineLevel="1">
      <c r="A83" s="387"/>
      <c r="B83" s="387"/>
      <c r="C83" s="386"/>
      <c r="D83" s="386"/>
      <c r="E83" s="386"/>
    </row>
    <row r="84" spans="1:5" ht="17.25" customHeight="1" outlineLevel="1">
      <c r="A84" s="387"/>
      <c r="B84" s="387"/>
      <c r="C84" s="386"/>
      <c r="D84" s="386"/>
      <c r="E84" s="386"/>
    </row>
    <row r="85" spans="1:5" ht="14.25" outlineLevel="1">
      <c r="A85" s="27"/>
      <c r="B85" s="27"/>
      <c r="C85" s="25"/>
      <c r="D85" s="25"/>
      <c r="E85" s="25"/>
    </row>
    <row r="86" spans="1:5" ht="12.75" customHeight="1">
      <c r="A86" s="38"/>
      <c r="B86" s="38"/>
      <c r="C86" s="39"/>
      <c r="D86" s="39"/>
      <c r="E86" s="39"/>
    </row>
    <row r="87" spans="1:5" ht="12.75">
      <c r="A87" s="38"/>
      <c r="B87" s="38"/>
      <c r="C87" s="39"/>
      <c r="D87" s="39"/>
      <c r="E87" s="39"/>
    </row>
    <row r="88" spans="1:5" ht="12.75">
      <c r="A88" s="38"/>
      <c r="B88" s="38"/>
      <c r="C88" s="39"/>
      <c r="D88" s="39"/>
      <c r="E88" s="39"/>
    </row>
    <row r="89" spans="1:5" ht="14.25">
      <c r="A89" s="41"/>
      <c r="B89" s="41"/>
      <c r="C89" s="25"/>
      <c r="D89" s="25"/>
      <c r="E89" s="25"/>
    </row>
    <row r="90" spans="1:5" ht="12">
      <c r="A90" s="41"/>
      <c r="B90" s="41"/>
      <c r="C90" s="42"/>
      <c r="D90" s="42"/>
      <c r="E90" s="42"/>
    </row>
    <row r="91" spans="1:5" ht="12">
      <c r="A91" s="43"/>
      <c r="B91" s="43"/>
      <c r="C91" s="380"/>
      <c r="D91" s="45"/>
      <c r="E91" s="385"/>
    </row>
    <row r="92" spans="1:5" s="44" customFormat="1" ht="12.75">
      <c r="A92" s="43"/>
      <c r="B92" s="43"/>
      <c r="C92" s="384"/>
      <c r="D92" s="383"/>
      <c r="E92" s="40"/>
    </row>
    <row r="93" spans="1:5" s="44" customFormat="1" ht="12.75">
      <c r="A93" s="43"/>
      <c r="B93" s="43"/>
      <c r="C93" s="382"/>
      <c r="D93" s="381"/>
      <c r="E93" s="40"/>
    </row>
    <row r="94" spans="1:5" s="44" customFormat="1" ht="12.75">
      <c r="A94" s="43"/>
      <c r="B94" s="43"/>
      <c r="C94" s="380"/>
      <c r="D94" s="45"/>
      <c r="E94" s="4"/>
    </row>
    <row r="95" spans="1:5" s="44" customFormat="1" ht="12.75">
      <c r="A95" s="45"/>
      <c r="B95" s="45"/>
      <c r="C95" s="380"/>
      <c r="D95" s="45"/>
      <c r="E95" s="4"/>
    </row>
    <row r="96" spans="1:5" s="44" customFormat="1" ht="12.75">
      <c r="A96" s="43"/>
      <c r="B96" s="43"/>
      <c r="C96" s="380"/>
      <c r="D96" s="45"/>
      <c r="E96" s="4"/>
    </row>
    <row r="97" spans="1:5" s="44" customFormat="1" ht="12.75">
      <c r="A97" s="42"/>
      <c r="B97" s="42"/>
      <c r="C97" s="42"/>
      <c r="D97" s="42"/>
      <c r="E97" s="42"/>
    </row>
    <row r="98" spans="1:2" ht="12">
      <c r="A98" s="43"/>
      <c r="B98" s="43"/>
    </row>
    <row r="99" spans="1:5" ht="12">
      <c r="A99" s="41"/>
      <c r="B99" s="41"/>
      <c r="C99" s="42"/>
      <c r="D99" s="42"/>
      <c r="E99" s="42"/>
    </row>
    <row r="100" spans="1:5" ht="12">
      <c r="A100" s="41"/>
      <c r="B100" s="41"/>
      <c r="C100" s="42"/>
      <c r="D100" s="42"/>
      <c r="E100" s="42"/>
    </row>
    <row r="101" spans="1:5" ht="12">
      <c r="A101" s="41"/>
      <c r="B101" s="41"/>
      <c r="C101" s="42"/>
      <c r="D101" s="42"/>
      <c r="E101" s="42"/>
    </row>
    <row r="102" spans="1:5" ht="12">
      <c r="A102" s="41"/>
      <c r="B102" s="41"/>
      <c r="C102" s="42"/>
      <c r="D102" s="42"/>
      <c r="E102" s="42"/>
    </row>
    <row r="103" spans="1:4" ht="12">
      <c r="A103" s="4"/>
      <c r="B103" s="4"/>
      <c r="D103" s="4"/>
    </row>
  </sheetData>
  <sheetProtection/>
  <mergeCells count="7">
    <mergeCell ref="A3:E3"/>
    <mergeCell ref="A4:E4"/>
    <mergeCell ref="A2:E2"/>
    <mergeCell ref="A72:E72"/>
    <mergeCell ref="A7:E7"/>
    <mergeCell ref="A58:E58"/>
    <mergeCell ref="A64:E64"/>
  </mergeCells>
  <printOptions horizontalCentered="1"/>
  <pageMargins left="0.2362204724409449" right="0.2362204724409449" top="0.6299212598425197" bottom="0.5118110236220472" header="0.2362204724409449" footer="0.2755905511811024"/>
  <pageSetup firstPageNumber="6" useFirstPageNumber="1" horizontalDpi="1200" verticalDpi="1200" orientation="portrait" paperSize="9" scale="70" r:id="rId1"/>
  <headerFooter alignWithMargins="0">
    <oddHeader>&amp;L&amp;8
&amp;C&amp;"Arial,Pogrubiony"Grupa Kapitałowa Orbis&amp;"Arial,Normalny"
Skrócone śródroczne skonsolidowane sprawozdanie finansowe - pierwszy kwartał 2011 roku
(wszystkie kwoty wyrażone są w tys. zł, o ile nie podano inaczej)</oddHeader>
    <oddFooter>&amp;R&amp;"Arial,Normalny"&amp;P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7:O55"/>
  <sheetViews>
    <sheetView view="pageBreakPreview" zoomScale="75" zoomScaleNormal="90" zoomScaleSheetLayoutView="75" zoomScalePageLayoutView="0" workbookViewId="0" topLeftCell="A1">
      <selection activeCell="B63" sqref="B63"/>
    </sheetView>
  </sheetViews>
  <sheetFormatPr defaultColWidth="9.140625" defaultRowHeight="12.75" outlineLevelRow="1"/>
  <cols>
    <col min="1" max="1" width="8.421875" style="3" customWidth="1"/>
    <col min="2" max="2" width="44.8515625" style="3" customWidth="1"/>
    <col min="3" max="3" width="1.28515625" style="3" customWidth="1"/>
    <col min="4" max="4" width="13.8515625" style="3" customWidth="1"/>
    <col min="5" max="5" width="0.9921875" style="3" customWidth="1"/>
    <col min="6" max="6" width="14.00390625" style="3" customWidth="1"/>
    <col min="7" max="7" width="1.1484375" style="3" customWidth="1"/>
    <col min="8" max="8" width="14.00390625" style="3" customWidth="1"/>
    <col min="9" max="9" width="0.9921875" style="3" customWidth="1"/>
    <col min="10" max="10" width="13.57421875" style="3" customWidth="1"/>
    <col min="11" max="11" width="10.140625" style="3" customWidth="1"/>
    <col min="12" max="12" width="10.8515625" style="142" customWidth="1"/>
    <col min="13" max="13" width="12.140625" style="3" bestFit="1" customWidth="1"/>
    <col min="14" max="15" width="10.421875" style="3" bestFit="1" customWidth="1"/>
    <col min="16" max="16" width="10.57421875" style="3" bestFit="1" customWidth="1"/>
    <col min="17" max="17" width="9.421875" style="3" bestFit="1" customWidth="1"/>
    <col min="18" max="16384" width="9.140625" style="3" customWidth="1"/>
  </cols>
  <sheetData>
    <row r="7" spans="2:10" ht="20.25">
      <c r="B7" s="250" t="s">
        <v>143</v>
      </c>
      <c r="C7" s="250"/>
      <c r="D7" s="250"/>
      <c r="E7" s="250"/>
      <c r="F7" s="250"/>
      <c r="G7" s="250"/>
      <c r="H7" s="250"/>
      <c r="I7" s="250"/>
      <c r="J7" s="250"/>
    </row>
    <row r="8" spans="2:10" ht="14.25">
      <c r="B8" s="143"/>
      <c r="C8" s="143"/>
      <c r="D8" s="143"/>
      <c r="E8" s="143"/>
      <c r="F8" s="143"/>
      <c r="G8" s="143"/>
      <c r="H8" s="143"/>
      <c r="I8" s="143"/>
      <c r="J8" s="143"/>
    </row>
    <row r="9" spans="2:10" ht="14.25">
      <c r="B9" s="143"/>
      <c r="C9" s="143"/>
      <c r="D9" s="143"/>
      <c r="E9" s="143"/>
      <c r="F9" s="143"/>
      <c r="G9" s="143"/>
      <c r="H9" s="143"/>
      <c r="I9" s="143"/>
      <c r="J9" s="143"/>
    </row>
    <row r="10" spans="2:10" ht="67.5" customHeight="1" hidden="1">
      <c r="B10" s="251"/>
      <c r="C10" s="251"/>
      <c r="D10" s="251"/>
      <c r="E10" s="251"/>
      <c r="F10" s="251"/>
      <c r="G10" s="251"/>
      <c r="H10" s="251"/>
      <c r="I10" s="251"/>
      <c r="J10" s="251"/>
    </row>
    <row r="11" spans="2:10" ht="57" customHeight="1" hidden="1">
      <c r="B11" s="252"/>
      <c r="C11" s="252"/>
      <c r="D11" s="252"/>
      <c r="E11" s="252"/>
      <c r="F11" s="252"/>
      <c r="G11" s="252"/>
      <c r="H11" s="252"/>
      <c r="I11" s="199"/>
      <c r="J11" s="199"/>
    </row>
    <row r="12" spans="1:7" ht="18" customHeight="1" hidden="1">
      <c r="A12" s="253"/>
      <c r="B12" s="253"/>
      <c r="C12" s="253"/>
      <c r="D12" s="253"/>
      <c r="E12" s="253"/>
      <c r="F12" s="253"/>
      <c r="G12" s="253"/>
    </row>
    <row r="13" spans="1:7" ht="12.75" hidden="1">
      <c r="A13" s="204"/>
      <c r="B13" s="204"/>
      <c r="C13" s="204"/>
      <c r="D13" s="204"/>
      <c r="E13" s="204"/>
      <c r="F13" s="204"/>
      <c r="G13" s="204"/>
    </row>
    <row r="14" spans="2:7" ht="12.75" customHeight="1" hidden="1">
      <c r="B14" s="43"/>
      <c r="C14" s="43"/>
      <c r="D14" s="161"/>
      <c r="E14" s="161"/>
      <c r="F14" s="162"/>
      <c r="G14" s="162"/>
    </row>
    <row r="15" spans="2:10" ht="15" hidden="1">
      <c r="B15" s="144"/>
      <c r="C15" s="144"/>
      <c r="D15" s="145"/>
      <c r="E15" s="145"/>
      <c r="F15" s="146"/>
      <c r="G15" s="146"/>
      <c r="H15" s="112"/>
      <c r="I15" s="112"/>
      <c r="J15" s="2"/>
    </row>
    <row r="16" spans="2:10" ht="12.75" hidden="1">
      <c r="B16" s="43"/>
      <c r="C16" s="43"/>
      <c r="D16" s="46"/>
      <c r="E16" s="46"/>
      <c r="F16" s="46"/>
      <c r="G16" s="46"/>
      <c r="H16" s="46"/>
      <c r="I16" s="46"/>
      <c r="J16" s="46"/>
    </row>
    <row r="17" spans="2:10" ht="12.75" hidden="1">
      <c r="B17" s="248"/>
      <c r="C17" s="248"/>
      <c r="D17" s="249"/>
      <c r="E17" s="249"/>
      <c r="F17" s="249"/>
      <c r="G17" s="249"/>
      <c r="H17" s="249"/>
      <c r="I17" s="249"/>
      <c r="J17" s="249"/>
    </row>
    <row r="18" spans="2:10" ht="12.75" hidden="1">
      <c r="B18" s="248"/>
      <c r="C18" s="248"/>
      <c r="D18" s="249"/>
      <c r="E18" s="249"/>
      <c r="F18" s="249"/>
      <c r="G18" s="249"/>
      <c r="H18" s="249"/>
      <c r="I18" s="249"/>
      <c r="J18" s="249"/>
    </row>
    <row r="19" spans="2:10" ht="12.75">
      <c r="B19" s="147"/>
      <c r="C19" s="147"/>
      <c r="D19" s="148"/>
      <c r="E19" s="148"/>
      <c r="F19" s="148"/>
      <c r="G19" s="148"/>
      <c r="H19" s="148"/>
      <c r="I19" s="148"/>
      <c r="J19" s="148"/>
    </row>
    <row r="20" spans="2:10" ht="27.75" customHeight="1">
      <c r="B20" s="246" t="s">
        <v>45</v>
      </c>
      <c r="C20" s="247"/>
      <c r="D20" s="247"/>
      <c r="E20" s="247"/>
      <c r="F20" s="247"/>
      <c r="G20" s="247"/>
      <c r="H20" s="247"/>
      <c r="I20" s="247"/>
      <c r="J20" s="247"/>
    </row>
    <row r="21" spans="2:10" ht="19.5" customHeight="1">
      <c r="B21" s="83"/>
      <c r="C21" s="30"/>
      <c r="D21" s="30"/>
      <c r="E21" s="30"/>
      <c r="F21" s="30"/>
      <c r="G21" s="30"/>
      <c r="H21" s="30"/>
      <c r="I21" s="30"/>
      <c r="J21" s="30"/>
    </row>
    <row r="22" spans="2:13" ht="27.75" customHeight="1">
      <c r="B22" s="103"/>
      <c r="C22" s="103"/>
      <c r="D22" s="31"/>
      <c r="E22" s="31"/>
      <c r="F22" s="31"/>
      <c r="G22" s="31"/>
      <c r="H22" s="149"/>
      <c r="I22" s="149"/>
      <c r="J22" s="150"/>
      <c r="M22" s="88"/>
    </row>
    <row r="23" spans="2:10" ht="15" outlineLevel="1">
      <c r="B23" s="36"/>
      <c r="C23" s="36"/>
      <c r="D23" s="151" t="s">
        <v>57</v>
      </c>
      <c r="E23" s="151"/>
      <c r="F23" s="151"/>
      <c r="G23" s="151"/>
      <c r="H23" s="151" t="s">
        <v>3</v>
      </c>
      <c r="I23" s="151"/>
      <c r="J23" s="151"/>
    </row>
    <row r="24" spans="2:12" ht="38.25" outlineLevel="1">
      <c r="B24" s="36" t="s">
        <v>44</v>
      </c>
      <c r="C24" s="36"/>
      <c r="D24" s="191" t="str">
        <f>' rw'!C6</f>
        <v>3 miesiące zakończone 31.03.2011                         </v>
      </c>
      <c r="E24" s="22"/>
      <c r="F24" s="191" t="str">
        <f>' rw'!E6</f>
        <v>3 miesiące zakończone 31.03.2010                       </v>
      </c>
      <c r="G24" s="22"/>
      <c r="H24" s="191" t="str">
        <f>D24</f>
        <v>3 miesiące zakończone 31.03.2011                         </v>
      </c>
      <c r="I24" s="22"/>
      <c r="J24" s="191" t="str">
        <f>F24</f>
        <v>3 miesiące zakończone 31.03.2010                       </v>
      </c>
      <c r="L24" s="203"/>
    </row>
    <row r="25" spans="1:12" ht="6.75" customHeight="1" outlineLevel="1">
      <c r="A25" s="31"/>
      <c r="B25" s="36"/>
      <c r="C25" s="36"/>
      <c r="D25" s="164"/>
      <c r="E25" s="164"/>
      <c r="F25" s="164"/>
      <c r="G25" s="164"/>
      <c r="H25" s="164"/>
      <c r="I25" s="164"/>
      <c r="J25" s="164"/>
      <c r="K25" s="31"/>
      <c r="L25" s="163"/>
    </row>
    <row r="26" spans="1:12" s="156" customFormat="1" ht="30" customHeight="1" outlineLevel="1">
      <c r="A26" s="152" t="s">
        <v>83</v>
      </c>
      <c r="B26" s="153"/>
      <c r="C26" s="153"/>
      <c r="D26" s="165"/>
      <c r="E26" s="165"/>
      <c r="F26" s="165"/>
      <c r="G26" s="166"/>
      <c r="H26" s="165"/>
      <c r="I26" s="165"/>
      <c r="J26" s="165"/>
      <c r="K26" s="155"/>
      <c r="L26" s="167"/>
    </row>
    <row r="27" spans="1:15" ht="19.5" customHeight="1" outlineLevel="1">
      <c r="A27" s="31"/>
      <c r="B27" s="27" t="str">
        <f>+' rw'!A9</f>
        <v>Przychody netto ze sprzedaży usług</v>
      </c>
      <c r="C27" s="27"/>
      <c r="D27" s="25">
        <v>114038</v>
      </c>
      <c r="E27" s="25"/>
      <c r="F27" s="25">
        <v>112646</v>
      </c>
      <c r="G27" s="25"/>
      <c r="H27" s="25">
        <v>28694.580041266167</v>
      </c>
      <c r="I27" s="25"/>
      <c r="J27" s="25">
        <v>28396.48087927601</v>
      </c>
      <c r="K27" s="31"/>
      <c r="L27" s="193"/>
      <c r="M27" s="174"/>
      <c r="N27" s="170"/>
      <c r="O27" s="171"/>
    </row>
    <row r="28" spans="1:14" ht="19.5" customHeight="1" outlineLevel="1">
      <c r="A28" s="31"/>
      <c r="B28" s="27" t="str">
        <f>+' rw'!A19</f>
        <v>Strata z działalności operacyjnej</v>
      </c>
      <c r="C28" s="27"/>
      <c r="D28" s="25">
        <v>-2081</v>
      </c>
      <c r="E28" s="25"/>
      <c r="F28" s="25">
        <v>-15242</v>
      </c>
      <c r="G28" s="25"/>
      <c r="H28" s="25">
        <v>-523.6273967087716</v>
      </c>
      <c r="I28" s="25"/>
      <c r="J28" s="25">
        <v>-3842.294991050947</v>
      </c>
      <c r="K28" s="31"/>
      <c r="L28" s="172"/>
      <c r="M28" s="169"/>
      <c r="N28" s="170"/>
    </row>
    <row r="29" spans="1:14" ht="19.5" customHeight="1" outlineLevel="1">
      <c r="A29" s="133"/>
      <c r="B29" s="132" t="str">
        <f>+' rw'!A33</f>
        <v>Strata netto za okres</v>
      </c>
      <c r="C29" s="27"/>
      <c r="D29" s="192">
        <v>-2196</v>
      </c>
      <c r="E29" s="25"/>
      <c r="F29" s="192">
        <v>-17671</v>
      </c>
      <c r="G29" s="25"/>
      <c r="H29" s="192">
        <v>-552.5640380453927</v>
      </c>
      <c r="I29" s="25"/>
      <c r="J29" s="192">
        <v>-4454.611913584915</v>
      </c>
      <c r="K29" s="31"/>
      <c r="L29" s="173"/>
      <c r="M29" s="174"/>
      <c r="N29" s="170"/>
    </row>
    <row r="30" spans="1:14" s="159" customFormat="1" ht="29.25" customHeight="1" outlineLevel="1">
      <c r="A30" s="152" t="str">
        <f>+'cf'!A2</f>
        <v>SPRAWOZDANIE Z PRZEPŁYWÓW PIENIĘŻNYCH </v>
      </c>
      <c r="B30" s="157"/>
      <c r="C30" s="157"/>
      <c r="D30" s="158"/>
      <c r="E30" s="158"/>
      <c r="F30" s="158"/>
      <c r="G30" s="154"/>
      <c r="H30" s="158"/>
      <c r="I30" s="158"/>
      <c r="J30" s="158"/>
      <c r="K30" s="155"/>
      <c r="L30" s="176"/>
      <c r="M30" s="179"/>
      <c r="N30" s="179"/>
    </row>
    <row r="31" spans="1:14" s="4" customFormat="1" ht="30" customHeight="1" outlineLevel="1">
      <c r="A31" s="31"/>
      <c r="B31" s="27" t="s">
        <v>37</v>
      </c>
      <c r="C31" s="27"/>
      <c r="D31" s="25">
        <v>16209</v>
      </c>
      <c r="E31" s="25"/>
      <c r="F31" s="25">
        <v>3047</v>
      </c>
      <c r="G31" s="25"/>
      <c r="H31" s="25">
        <v>4078.556690654723</v>
      </c>
      <c r="I31" s="25"/>
      <c r="J31" s="25">
        <v>768.1060777937432</v>
      </c>
      <c r="K31" s="31"/>
      <c r="L31" s="193"/>
      <c r="M31" s="180"/>
      <c r="N31" s="178"/>
    </row>
    <row r="32" spans="1:14" s="4" customFormat="1" ht="30" customHeight="1" outlineLevel="1">
      <c r="A32" s="31"/>
      <c r="B32" s="27" t="s">
        <v>38</v>
      </c>
      <c r="C32" s="27"/>
      <c r="D32" s="25">
        <v>46526</v>
      </c>
      <c r="E32" s="25"/>
      <c r="F32" s="25">
        <v>-8398</v>
      </c>
      <c r="G32" s="25"/>
      <c r="H32" s="25">
        <v>11707.010215892506</v>
      </c>
      <c r="I32" s="25"/>
      <c r="J32" s="25">
        <v>-2117.018326653054</v>
      </c>
      <c r="K32" s="31"/>
      <c r="L32" s="193"/>
      <c r="M32" s="180"/>
      <c r="N32" s="178"/>
    </row>
    <row r="33" spans="1:14" s="4" customFormat="1" ht="30" customHeight="1" outlineLevel="1">
      <c r="A33" s="31"/>
      <c r="B33" s="27" t="s">
        <v>42</v>
      </c>
      <c r="C33" s="27"/>
      <c r="D33" s="25">
        <v>-3581</v>
      </c>
      <c r="E33" s="25"/>
      <c r="F33" s="25">
        <v>-6106</v>
      </c>
      <c r="G33" s="25"/>
      <c r="H33" s="25">
        <v>-901.0618489255698</v>
      </c>
      <c r="I33" s="25"/>
      <c r="J33" s="25">
        <v>-1539.237187728453</v>
      </c>
      <c r="K33" s="31"/>
      <c r="L33" s="193"/>
      <c r="M33" s="180"/>
      <c r="N33" s="178"/>
    </row>
    <row r="34" spans="1:14" s="4" customFormat="1" ht="23.25" customHeight="1" outlineLevel="1">
      <c r="A34" s="133"/>
      <c r="B34" s="132" t="s">
        <v>46</v>
      </c>
      <c r="C34" s="27"/>
      <c r="D34" s="192">
        <v>59154</v>
      </c>
      <c r="E34" s="25"/>
      <c r="F34" s="192">
        <v>-11457</v>
      </c>
      <c r="G34" s="25"/>
      <c r="H34" s="192">
        <v>14884.50505762166</v>
      </c>
      <c r="I34" s="25"/>
      <c r="J34" s="192">
        <v>-2888.149436587764</v>
      </c>
      <c r="K34" s="31"/>
      <c r="L34" s="173"/>
      <c r="M34" s="180"/>
      <c r="N34" s="178"/>
    </row>
    <row r="35" spans="1:14" s="159" customFormat="1" ht="29.25" customHeight="1" outlineLevel="1">
      <c r="A35" s="152" t="s">
        <v>183</v>
      </c>
      <c r="B35" s="121"/>
      <c r="C35" s="121"/>
      <c r="D35" s="158"/>
      <c r="E35" s="158"/>
      <c r="F35" s="158"/>
      <c r="G35" s="158"/>
      <c r="H35" s="158"/>
      <c r="I35" s="158"/>
      <c r="J35" s="158"/>
      <c r="K35" s="155"/>
      <c r="L35" s="176"/>
      <c r="M35" s="181"/>
      <c r="N35" s="179"/>
    </row>
    <row r="36" spans="1:14" s="4" customFormat="1" ht="30" customHeight="1" outlineLevel="1">
      <c r="A36" s="133"/>
      <c r="B36" s="132" t="s">
        <v>184</v>
      </c>
      <c r="C36" s="27"/>
      <c r="D36" s="222">
        <v>-0.0476593445477189</v>
      </c>
      <c r="E36" s="25"/>
      <c r="F36" s="222">
        <v>-0.3835101445823045</v>
      </c>
      <c r="G36" s="25"/>
      <c r="H36" s="222">
        <v>-0.011992185734919957</v>
      </c>
      <c r="I36" s="25"/>
      <c r="J36" s="222">
        <v>-0.0966775428123483</v>
      </c>
      <c r="K36" s="31"/>
      <c r="L36" s="173"/>
      <c r="M36" s="173"/>
      <c r="N36" s="178"/>
    </row>
    <row r="37" spans="1:14" s="4" customFormat="1" ht="30" customHeight="1" outlineLevel="1">
      <c r="A37" s="31"/>
      <c r="B37" s="27"/>
      <c r="C37" s="27"/>
      <c r="D37" s="244"/>
      <c r="E37" s="245"/>
      <c r="F37" s="245"/>
      <c r="G37" s="25"/>
      <c r="H37" s="182"/>
      <c r="I37" s="168"/>
      <c r="J37" s="182"/>
      <c r="K37" s="31"/>
      <c r="L37" s="173"/>
      <c r="M37" s="173"/>
      <c r="N37" s="178"/>
    </row>
    <row r="38" spans="1:14" s="4" customFormat="1" ht="30" customHeight="1" outlineLevel="1">
      <c r="A38" s="31"/>
      <c r="B38" s="27" t="s">
        <v>44</v>
      </c>
      <c r="C38" s="27"/>
      <c r="D38" s="151" t="str">
        <f>D23</f>
        <v>w tys. zł</v>
      </c>
      <c r="E38" s="151"/>
      <c r="F38" s="151"/>
      <c r="G38" s="151"/>
      <c r="H38" s="151" t="str">
        <f>H23</f>
        <v>w tys. EUR</v>
      </c>
      <c r="I38" s="151"/>
      <c r="J38" s="151"/>
      <c r="K38" s="31"/>
      <c r="L38" s="227"/>
      <c r="M38" s="227"/>
      <c r="N38" s="178"/>
    </row>
    <row r="39" spans="1:14" s="4" customFormat="1" ht="38.25" customHeight="1" outlineLevel="1">
      <c r="A39" s="31"/>
      <c r="B39" s="27"/>
      <c r="C39" s="27"/>
      <c r="D39" s="242" t="str">
        <f>b!C6</f>
        <v>stan na 31.03.2011     </v>
      </c>
      <c r="E39" s="151"/>
      <c r="F39" s="242" t="str">
        <f>b!E6</f>
        <v>stan na 31.12.2010</v>
      </c>
      <c r="G39" s="151"/>
      <c r="H39" s="242" t="str">
        <f>D39</f>
        <v>stan na 31.03.2011     </v>
      </c>
      <c r="I39" s="151"/>
      <c r="J39" s="242" t="str">
        <f>F39</f>
        <v>stan na 31.12.2010</v>
      </c>
      <c r="K39" s="31"/>
      <c r="L39" s="173"/>
      <c r="M39" s="173"/>
      <c r="N39" s="178"/>
    </row>
    <row r="40" spans="1:14" s="4" customFormat="1" ht="40.5" customHeight="1" outlineLevel="1">
      <c r="A40" s="152" t="s">
        <v>129</v>
      </c>
      <c r="B40" s="157"/>
      <c r="C40" s="157"/>
      <c r="D40" s="175"/>
      <c r="E40" s="175"/>
      <c r="F40" s="175"/>
      <c r="G40" s="158"/>
      <c r="H40" s="175"/>
      <c r="I40" s="175"/>
      <c r="J40" s="175"/>
      <c r="K40" s="31"/>
      <c r="L40" s="176"/>
      <c r="M40" s="177"/>
      <c r="N40" s="178"/>
    </row>
    <row r="41" spans="1:14" s="4" customFormat="1" ht="19.5" customHeight="1" outlineLevel="1">
      <c r="A41" s="112"/>
      <c r="B41" s="27" t="s">
        <v>81</v>
      </c>
      <c r="C41" s="27"/>
      <c r="D41" s="25">
        <v>1995844</v>
      </c>
      <c r="E41" s="25"/>
      <c r="F41" s="25">
        <v>2066978</v>
      </c>
      <c r="G41" s="25"/>
      <c r="H41" s="25">
        <v>497480.9940427229</v>
      </c>
      <c r="I41" s="25"/>
      <c r="J41" s="25">
        <v>521924.6016715905</v>
      </c>
      <c r="K41" s="31"/>
      <c r="L41" s="193"/>
      <c r="M41" s="174"/>
      <c r="N41" s="178"/>
    </row>
    <row r="42" spans="1:14" s="4" customFormat="1" ht="19.5" customHeight="1" outlineLevel="1">
      <c r="A42" s="31"/>
      <c r="B42" s="27" t="s">
        <v>82</v>
      </c>
      <c r="C42" s="27"/>
      <c r="D42" s="25">
        <v>174903</v>
      </c>
      <c r="E42" s="25"/>
      <c r="F42" s="25">
        <v>95438</v>
      </c>
      <c r="G42" s="25"/>
      <c r="H42" s="25">
        <v>43596.051746055484</v>
      </c>
      <c r="I42" s="25"/>
      <c r="J42" s="25">
        <v>24098.6793929753</v>
      </c>
      <c r="K42" s="31"/>
      <c r="L42" s="173"/>
      <c r="M42" s="173"/>
      <c r="N42" s="178"/>
    </row>
    <row r="43" spans="1:14" s="4" customFormat="1" ht="19.5" customHeight="1" outlineLevel="1">
      <c r="A43" s="31"/>
      <c r="B43" s="27" t="s">
        <v>47</v>
      </c>
      <c r="C43" s="27"/>
      <c r="D43" s="25">
        <v>1729764</v>
      </c>
      <c r="E43" s="25"/>
      <c r="F43" s="25">
        <v>1731960</v>
      </c>
      <c r="G43" s="81"/>
      <c r="H43" s="25">
        <v>431158.3040454648</v>
      </c>
      <c r="I43" s="25"/>
      <c r="J43" s="25">
        <v>437330.50526475266</v>
      </c>
      <c r="K43" s="31"/>
      <c r="L43" s="173"/>
      <c r="M43" s="173"/>
      <c r="N43" s="178"/>
    </row>
    <row r="44" spans="1:14" s="4" customFormat="1" ht="19.5" customHeight="1" outlineLevel="1">
      <c r="A44" s="31"/>
      <c r="B44" s="27" t="s">
        <v>79</v>
      </c>
      <c r="C44" s="27"/>
      <c r="D44" s="25">
        <v>144458</v>
      </c>
      <c r="E44" s="25"/>
      <c r="F44" s="25">
        <v>154069</v>
      </c>
      <c r="G44" s="81"/>
      <c r="H44" s="25">
        <v>36007.37805030036</v>
      </c>
      <c r="I44" s="25"/>
      <c r="J44" s="25">
        <v>38903.365906623236</v>
      </c>
      <c r="K44" s="31"/>
      <c r="L44" s="173"/>
      <c r="M44" s="173"/>
      <c r="N44" s="178"/>
    </row>
    <row r="45" spans="1:14" s="4" customFormat="1" ht="19.5" customHeight="1" outlineLevel="1">
      <c r="A45" s="133"/>
      <c r="B45" s="132" t="s">
        <v>80</v>
      </c>
      <c r="C45" s="27"/>
      <c r="D45" s="192">
        <v>298862</v>
      </c>
      <c r="E45" s="25"/>
      <c r="F45" s="192">
        <v>278737</v>
      </c>
      <c r="G45" s="81"/>
      <c r="H45" s="192">
        <v>74493.88070490291</v>
      </c>
      <c r="I45" s="25"/>
      <c r="J45" s="192">
        <v>70382.79928288261</v>
      </c>
      <c r="K45" s="31"/>
      <c r="L45" s="173"/>
      <c r="M45" s="173"/>
      <c r="N45" s="178"/>
    </row>
    <row r="46" spans="1:14" s="4" customFormat="1" ht="30" customHeight="1" outlineLevel="1">
      <c r="A46" s="31"/>
      <c r="B46" s="27"/>
      <c r="C46" s="27"/>
      <c r="D46" s="182"/>
      <c r="E46" s="168"/>
      <c r="F46" s="182"/>
      <c r="G46" s="25"/>
      <c r="H46" s="182"/>
      <c r="I46" s="168"/>
      <c r="J46" s="182"/>
      <c r="K46" s="31"/>
      <c r="L46" s="173"/>
      <c r="M46" s="173"/>
      <c r="N46" s="178"/>
    </row>
    <row r="47" spans="1:14" s="4" customFormat="1" ht="30" customHeight="1" outlineLevel="1">
      <c r="A47" s="31"/>
      <c r="B47" s="27"/>
      <c r="C47" s="27"/>
      <c r="D47" s="182"/>
      <c r="E47" s="168"/>
      <c r="F47" s="182"/>
      <c r="G47" s="25"/>
      <c r="H47" s="182"/>
      <c r="I47" s="168"/>
      <c r="J47" s="182"/>
      <c r="K47" s="31"/>
      <c r="L47" s="173"/>
      <c r="M47" s="173"/>
      <c r="N47" s="178"/>
    </row>
    <row r="48" spans="1:14" s="4" customFormat="1" ht="30" customHeight="1" outlineLevel="1">
      <c r="A48" s="31"/>
      <c r="B48" s="27"/>
      <c r="C48" s="27"/>
      <c r="D48" s="182"/>
      <c r="E48" s="168"/>
      <c r="F48" s="182"/>
      <c r="G48" s="25"/>
      <c r="H48" s="182"/>
      <c r="I48" s="168"/>
      <c r="J48" s="182"/>
      <c r="K48" s="31"/>
      <c r="L48" s="173"/>
      <c r="M48" s="173"/>
      <c r="N48" s="178"/>
    </row>
    <row r="49" spans="1:11" ht="29.25" customHeight="1">
      <c r="A49" s="133"/>
      <c r="B49" s="189"/>
      <c r="C49" s="31"/>
      <c r="D49" s="190"/>
      <c r="E49" s="183"/>
      <c r="F49" s="190"/>
      <c r="G49" s="160"/>
      <c r="H49" s="188"/>
      <c r="I49" s="168"/>
      <c r="J49" s="188"/>
      <c r="K49" s="31"/>
    </row>
    <row r="50" spans="1:11" ht="21" customHeight="1">
      <c r="A50" s="30"/>
      <c r="B50" s="27"/>
      <c r="C50" s="27"/>
      <c r="D50" s="25"/>
      <c r="E50" s="25"/>
      <c r="F50" s="25"/>
      <c r="G50" s="81"/>
      <c r="H50" s="25"/>
      <c r="I50" s="25"/>
      <c r="J50" s="81"/>
      <c r="K50" s="30"/>
    </row>
    <row r="51" spans="1:11" ht="12.75">
      <c r="A51" s="4"/>
      <c r="B51" s="79"/>
      <c r="C51" s="79"/>
      <c r="D51" s="100"/>
      <c r="E51" s="100"/>
      <c r="F51" s="99"/>
      <c r="G51" s="99"/>
      <c r="H51" s="100"/>
      <c r="I51" s="100"/>
      <c r="J51" s="100"/>
      <c r="K51" s="4"/>
    </row>
    <row r="52" spans="1:11" ht="12.75">
      <c r="A52" s="4"/>
      <c r="B52" s="79"/>
      <c r="C52" s="79"/>
      <c r="D52" s="100"/>
      <c r="E52" s="100"/>
      <c r="F52" s="99"/>
      <c r="G52" s="99"/>
      <c r="H52" s="184"/>
      <c r="I52" s="184"/>
      <c r="J52" s="184"/>
      <c r="K52" s="4"/>
    </row>
    <row r="53" spans="1:11" ht="12.75">
      <c r="A53" s="4"/>
      <c r="B53" s="79"/>
      <c r="C53" s="79"/>
      <c r="D53" s="102"/>
      <c r="E53" s="39"/>
      <c r="F53" s="99"/>
      <c r="G53" s="99"/>
      <c r="H53" s="185"/>
      <c r="I53" s="185"/>
      <c r="J53" s="186"/>
      <c r="K53" s="4"/>
    </row>
    <row r="55" spans="1:2" ht="18">
      <c r="A55" s="37"/>
      <c r="B55" s="215"/>
    </row>
  </sheetData>
  <sheetProtection password="C71E"/>
  <mergeCells count="8">
    <mergeCell ref="D37:F37"/>
    <mergeCell ref="B20:J20"/>
    <mergeCell ref="B17:J17"/>
    <mergeCell ref="B18:J18"/>
    <mergeCell ref="B7:J7"/>
    <mergeCell ref="B10:J10"/>
    <mergeCell ref="B11:H11"/>
    <mergeCell ref="A12:G12"/>
  </mergeCells>
  <printOptions horizontalCentered="1"/>
  <pageMargins left="0.2362204724409449" right="0.2362204724409449" top="0.6299212598425197" bottom="0.5118110236220472" header="0.2362204724409449" footer="0.2755905511811024"/>
  <pageSetup horizontalDpi="1200" verticalDpi="1200" orientation="portrait" paperSize="9" scale="70" r:id="rId1"/>
  <headerFooter alignWithMargins="0">
    <oddHeader>&amp;L&amp;8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L78"/>
  <sheetViews>
    <sheetView view="pageBreakPreview" zoomScale="75" zoomScaleNormal="90" zoomScaleSheetLayoutView="75" zoomScalePageLayoutView="0" workbookViewId="0" topLeftCell="A1">
      <selection activeCell="I37" sqref="I37"/>
    </sheetView>
  </sheetViews>
  <sheetFormatPr defaultColWidth="9.140625" defaultRowHeight="12.75" outlineLevelRow="1"/>
  <cols>
    <col min="1" max="1" width="60.57421875" style="52" customWidth="1"/>
    <col min="2" max="2" width="1.57421875" style="52" customWidth="1"/>
    <col min="3" max="3" width="13.8515625" style="52" customWidth="1"/>
    <col min="4" max="4" width="1.57421875" style="72" customWidth="1"/>
    <col min="5" max="5" width="13.8515625" style="52" customWidth="1"/>
    <col min="6" max="6" width="1.421875" style="52" customWidth="1"/>
    <col min="7" max="7" width="13.8515625" style="52" customWidth="1"/>
    <col min="8" max="8" width="1.421875" style="52" customWidth="1"/>
    <col min="9" max="9" width="10.140625" style="52" customWidth="1"/>
    <col min="10" max="10" width="10.8515625" style="52" customWidth="1"/>
    <col min="11" max="14" width="10.421875" style="52" bestFit="1" customWidth="1"/>
    <col min="15" max="16384" width="9.140625" style="52" customWidth="1"/>
  </cols>
  <sheetData>
    <row r="2" spans="1:9" s="48" customFormat="1" ht="31.5" customHeight="1">
      <c r="A2" s="255" t="s">
        <v>129</v>
      </c>
      <c r="B2" s="255"/>
      <c r="C2" s="255"/>
      <c r="D2" s="255"/>
      <c r="E2" s="256"/>
      <c r="F2" s="256"/>
      <c r="G2" s="256"/>
      <c r="H2" s="256"/>
      <c r="I2" s="47"/>
    </row>
    <row r="3" spans="1:9" s="48" customFormat="1" ht="45" customHeight="1">
      <c r="A3" s="260" t="s">
        <v>165</v>
      </c>
      <c r="B3" s="262"/>
      <c r="C3" s="262"/>
      <c r="D3" s="262"/>
      <c r="E3" s="262"/>
      <c r="F3" s="262"/>
      <c r="G3" s="262"/>
      <c r="H3" s="262"/>
      <c r="I3" s="47"/>
    </row>
    <row r="4" spans="1:8" s="48" customFormat="1" ht="26.25" customHeight="1">
      <c r="A4" s="257"/>
      <c r="B4" s="257"/>
      <c r="C4" s="257"/>
      <c r="D4" s="257"/>
      <c r="E4" s="258"/>
      <c r="F4" s="258"/>
      <c r="G4" s="258"/>
      <c r="H4" s="258"/>
    </row>
    <row r="5" spans="1:8" ht="67.5" customHeight="1">
      <c r="A5" s="50"/>
      <c r="B5" s="50"/>
      <c r="C5" s="50"/>
      <c r="D5" s="50"/>
      <c r="E5" s="51"/>
      <c r="F5" s="51"/>
      <c r="G5" s="51"/>
      <c r="H5" s="51"/>
    </row>
    <row r="6" spans="1:9" s="51" customFormat="1" ht="32.25" customHeight="1" outlineLevel="1">
      <c r="A6" s="53" t="s">
        <v>61</v>
      </c>
      <c r="B6" s="54"/>
      <c r="C6" s="228" t="s">
        <v>162</v>
      </c>
      <c r="D6" s="229"/>
      <c r="E6" s="125" t="s">
        <v>164</v>
      </c>
      <c r="F6" s="50"/>
      <c r="G6" s="125" t="s">
        <v>163</v>
      </c>
      <c r="H6" s="50"/>
      <c r="I6" s="54"/>
    </row>
    <row r="7" spans="2:9" s="55" customFormat="1" ht="13.5" customHeight="1" outlineLevel="1">
      <c r="B7" s="56"/>
      <c r="C7" s="57"/>
      <c r="D7" s="56"/>
      <c r="E7" s="57"/>
      <c r="F7" s="57"/>
      <c r="G7" s="57"/>
      <c r="H7" s="58"/>
      <c r="I7" s="59"/>
    </row>
    <row r="8" spans="1:9" s="62" customFormat="1" ht="29.25" customHeight="1" outlineLevel="1">
      <c r="A8" s="196" t="s">
        <v>107</v>
      </c>
      <c r="B8" s="60"/>
      <c r="C8" s="197">
        <v>1995844</v>
      </c>
      <c r="D8" s="140"/>
      <c r="E8" s="197">
        <v>2066978</v>
      </c>
      <c r="F8" s="140"/>
      <c r="G8" s="197">
        <v>2130115</v>
      </c>
      <c r="H8" s="60"/>
      <c r="I8" s="61"/>
    </row>
    <row r="9" spans="1:9" s="48" customFormat="1" ht="20.25" customHeight="1" outlineLevel="1">
      <c r="A9" s="63" t="s">
        <v>15</v>
      </c>
      <c r="B9" s="63"/>
      <c r="C9" s="64">
        <v>1272540</v>
      </c>
      <c r="D9" s="63"/>
      <c r="E9" s="187">
        <v>1338931</v>
      </c>
      <c r="F9" s="64"/>
      <c r="G9" s="64">
        <v>1396442</v>
      </c>
      <c r="H9" s="64"/>
      <c r="I9" s="47"/>
    </row>
    <row r="10" spans="1:9" s="48" customFormat="1" ht="20.25" customHeight="1" outlineLevel="1">
      <c r="A10" s="63" t="s">
        <v>122</v>
      </c>
      <c r="B10" s="63"/>
      <c r="C10" s="64">
        <v>3871</v>
      </c>
      <c r="D10" s="63"/>
      <c r="E10" s="187">
        <v>4497</v>
      </c>
      <c r="F10" s="64"/>
      <c r="G10" s="64">
        <v>4113</v>
      </c>
      <c r="H10" s="64"/>
      <c r="I10" s="47"/>
    </row>
    <row r="11" spans="1:9" s="48" customFormat="1" ht="20.25" customHeight="1" hidden="1" outlineLevel="1">
      <c r="A11" s="63" t="s">
        <v>16</v>
      </c>
      <c r="B11" s="63"/>
      <c r="C11" s="64"/>
      <c r="D11" s="63"/>
      <c r="E11" s="187"/>
      <c r="F11" s="64"/>
      <c r="G11" s="64"/>
      <c r="H11" s="64"/>
      <c r="I11" s="47"/>
    </row>
    <row r="12" spans="1:9" s="48" customFormat="1" ht="18.75" customHeight="1" outlineLevel="1">
      <c r="A12" s="63" t="s">
        <v>88</v>
      </c>
      <c r="B12" s="63"/>
      <c r="C12" s="64">
        <v>469506</v>
      </c>
      <c r="D12" s="63"/>
      <c r="E12" s="187">
        <v>470370</v>
      </c>
      <c r="F12" s="64"/>
      <c r="G12" s="64">
        <v>470385</v>
      </c>
      <c r="H12" s="64"/>
      <c r="I12" s="47"/>
    </row>
    <row r="13" spans="1:9" s="48" customFormat="1" ht="19.5" customHeight="1" hidden="1" outlineLevel="1">
      <c r="A13" s="63" t="s">
        <v>69</v>
      </c>
      <c r="B13" s="63"/>
      <c r="C13" s="64"/>
      <c r="D13" s="63"/>
      <c r="E13" s="187"/>
      <c r="F13" s="64"/>
      <c r="G13" s="64"/>
      <c r="H13" s="64"/>
      <c r="I13" s="47"/>
    </row>
    <row r="14" spans="1:9" s="48" customFormat="1" ht="19.5" customHeight="1" outlineLevel="1">
      <c r="A14" s="63" t="s">
        <v>70</v>
      </c>
      <c r="B14" s="63"/>
      <c r="C14" s="64">
        <v>377</v>
      </c>
      <c r="D14" s="63"/>
      <c r="E14" s="187">
        <v>333</v>
      </c>
      <c r="F14" s="64"/>
      <c r="G14" s="64">
        <v>0</v>
      </c>
      <c r="H14" s="64"/>
      <c r="I14" s="47"/>
    </row>
    <row r="15" spans="1:9" s="48" customFormat="1" ht="19.5" customHeight="1" outlineLevel="1">
      <c r="A15" s="63" t="s">
        <v>68</v>
      </c>
      <c r="B15" s="63"/>
      <c r="C15" s="66">
        <v>249019</v>
      </c>
      <c r="D15" s="63"/>
      <c r="E15" s="187">
        <v>252316</v>
      </c>
      <c r="F15" s="64"/>
      <c r="G15" s="64">
        <v>258623</v>
      </c>
      <c r="H15" s="64"/>
      <c r="I15" s="47"/>
    </row>
    <row r="16" spans="1:9" s="48" customFormat="1" ht="20.25" customHeight="1" outlineLevel="1">
      <c r="A16" s="63" t="s">
        <v>17</v>
      </c>
      <c r="B16" s="63"/>
      <c r="C16" s="64">
        <v>531</v>
      </c>
      <c r="D16" s="63"/>
      <c r="E16" s="187">
        <v>531</v>
      </c>
      <c r="F16" s="64"/>
      <c r="G16" s="64">
        <v>552</v>
      </c>
      <c r="H16" s="64"/>
      <c r="I16" s="47"/>
    </row>
    <row r="17" spans="1:9" s="48" customFormat="1" ht="20.25" customHeight="1" hidden="1" outlineLevel="1">
      <c r="A17" s="63" t="s">
        <v>151</v>
      </c>
      <c r="B17" s="63"/>
      <c r="C17" s="64"/>
      <c r="D17" s="63"/>
      <c r="E17" s="64"/>
      <c r="F17" s="64"/>
      <c r="G17" s="64"/>
      <c r="H17" s="64"/>
      <c r="I17" s="47"/>
    </row>
    <row r="18" spans="2:9" s="48" customFormat="1" ht="20.25" customHeight="1" outlineLevel="1">
      <c r="B18" s="63"/>
      <c r="C18" s="64"/>
      <c r="D18" s="63"/>
      <c r="E18" s="64"/>
      <c r="F18" s="64"/>
      <c r="G18" s="64"/>
      <c r="H18" s="64"/>
      <c r="I18" s="47"/>
    </row>
    <row r="19" spans="1:9" s="62" customFormat="1" ht="27.75" customHeight="1" outlineLevel="1">
      <c r="A19" s="196" t="s">
        <v>147</v>
      </c>
      <c r="B19" s="60"/>
      <c r="C19" s="198">
        <v>174903</v>
      </c>
      <c r="D19" s="74">
        <v>0</v>
      </c>
      <c r="E19" s="198">
        <v>95438</v>
      </c>
      <c r="F19" s="74"/>
      <c r="G19" s="198">
        <v>94055</v>
      </c>
      <c r="H19" s="60"/>
      <c r="I19" s="61"/>
    </row>
    <row r="20" spans="1:9" s="48" customFormat="1" ht="21.75" customHeight="1" outlineLevel="1">
      <c r="A20" s="63" t="s">
        <v>18</v>
      </c>
      <c r="B20" s="63"/>
      <c r="C20" s="64">
        <v>3166</v>
      </c>
      <c r="D20" s="63"/>
      <c r="E20" s="187">
        <v>3444</v>
      </c>
      <c r="F20" s="64"/>
      <c r="G20" s="64">
        <v>3203</v>
      </c>
      <c r="H20" s="64"/>
      <c r="I20" s="141"/>
    </row>
    <row r="21" spans="1:9" s="48" customFormat="1" ht="21.75" customHeight="1" outlineLevel="1">
      <c r="A21" s="63" t="s">
        <v>71</v>
      </c>
      <c r="B21" s="63"/>
      <c r="C21" s="64">
        <v>27020</v>
      </c>
      <c r="D21" s="63"/>
      <c r="E21" s="187">
        <v>25112</v>
      </c>
      <c r="F21" s="64"/>
      <c r="G21" s="64">
        <v>26289</v>
      </c>
      <c r="H21" s="64"/>
      <c r="I21" s="141"/>
    </row>
    <row r="22" spans="1:9" s="48" customFormat="1" ht="21.75" customHeight="1" outlineLevel="1">
      <c r="A22" s="63" t="s">
        <v>100</v>
      </c>
      <c r="B22" s="63"/>
      <c r="C22" s="66">
        <v>0</v>
      </c>
      <c r="D22" s="63"/>
      <c r="E22" s="187">
        <v>3753</v>
      </c>
      <c r="F22" s="64"/>
      <c r="G22" s="64">
        <v>2770</v>
      </c>
      <c r="H22" s="64"/>
      <c r="I22" s="141"/>
    </row>
    <row r="23" spans="1:9" s="48" customFormat="1" ht="28.5" customHeight="1" outlineLevel="1">
      <c r="A23" s="63" t="s">
        <v>99</v>
      </c>
      <c r="B23" s="63"/>
      <c r="C23" s="64">
        <v>56201</v>
      </c>
      <c r="D23" s="63"/>
      <c r="E23" s="187">
        <v>33767</v>
      </c>
      <c r="F23" s="64"/>
      <c r="G23" s="64">
        <v>52363</v>
      </c>
      <c r="H23" s="64"/>
      <c r="I23" s="141"/>
    </row>
    <row r="24" spans="1:9" s="48" customFormat="1" ht="28.5" hidden="1" outlineLevel="1">
      <c r="A24" s="63" t="s">
        <v>87</v>
      </c>
      <c r="B24" s="63"/>
      <c r="C24" s="64"/>
      <c r="D24" s="63"/>
      <c r="E24" s="187"/>
      <c r="F24" s="64"/>
      <c r="G24" s="64"/>
      <c r="H24" s="64"/>
      <c r="I24" s="47"/>
    </row>
    <row r="25" spans="1:9" s="48" customFormat="1" ht="21.75" customHeight="1" outlineLevel="1">
      <c r="A25" s="63" t="s">
        <v>19</v>
      </c>
      <c r="B25" s="63"/>
      <c r="C25" s="64">
        <v>88516</v>
      </c>
      <c r="D25" s="63"/>
      <c r="E25" s="187">
        <v>29362</v>
      </c>
      <c r="F25" s="64"/>
      <c r="G25" s="64">
        <v>9430</v>
      </c>
      <c r="H25" s="64"/>
      <c r="I25" s="47"/>
    </row>
    <row r="26" spans="2:9" s="48" customFormat="1" ht="13.5" customHeight="1" outlineLevel="1">
      <c r="B26" s="63"/>
      <c r="C26" s="66"/>
      <c r="D26" s="63"/>
      <c r="E26" s="64"/>
      <c r="F26" s="64"/>
      <c r="G26" s="64"/>
      <c r="H26" s="64"/>
      <c r="I26" s="47"/>
    </row>
    <row r="27" spans="1:9" s="48" customFormat="1" ht="28.5" customHeight="1" outlineLevel="1">
      <c r="A27" s="240" t="s">
        <v>117</v>
      </c>
      <c r="B27" s="63"/>
      <c r="C27" s="195">
        <v>2337</v>
      </c>
      <c r="D27" s="63"/>
      <c r="E27" s="195">
        <v>2350</v>
      </c>
      <c r="F27" s="64"/>
      <c r="G27" s="195">
        <v>0</v>
      </c>
      <c r="H27" s="64"/>
      <c r="I27" s="47"/>
    </row>
    <row r="28" spans="1:9" s="48" customFormat="1" ht="12.75" customHeight="1" outlineLevel="1">
      <c r="A28" s="63"/>
      <c r="B28" s="63"/>
      <c r="C28" s="64"/>
      <c r="D28" s="63"/>
      <c r="E28" s="64"/>
      <c r="F28" s="64"/>
      <c r="G28" s="64"/>
      <c r="H28" s="64"/>
      <c r="I28" s="47"/>
    </row>
    <row r="29" spans="1:9" s="71" customFormat="1" ht="21" customHeight="1" outlineLevel="1">
      <c r="A29" s="126" t="s">
        <v>108</v>
      </c>
      <c r="B29" s="67"/>
      <c r="C29" s="127">
        <v>2173084</v>
      </c>
      <c r="D29" s="68"/>
      <c r="E29" s="127">
        <v>2164766</v>
      </c>
      <c r="F29" s="68"/>
      <c r="G29" s="127">
        <v>2224170</v>
      </c>
      <c r="H29" s="69"/>
      <c r="I29" s="70"/>
    </row>
    <row r="30" spans="1:9" s="71" customFormat="1" ht="21" customHeight="1" outlineLevel="1">
      <c r="A30" s="67"/>
      <c r="B30" s="67"/>
      <c r="C30" s="68"/>
      <c r="D30" s="67"/>
      <c r="E30" s="68"/>
      <c r="F30" s="68"/>
      <c r="G30" s="68"/>
      <c r="H30" s="69"/>
      <c r="I30" s="70"/>
    </row>
    <row r="31" spans="1:9" ht="32.25" customHeight="1" outlineLevel="1">
      <c r="A31" s="254"/>
      <c r="B31" s="254"/>
      <c r="C31" s="254"/>
      <c r="D31" s="254"/>
      <c r="E31" s="254"/>
      <c r="F31" s="254"/>
      <c r="G31" s="254"/>
      <c r="H31" s="254"/>
      <c r="I31" s="72"/>
    </row>
    <row r="32" spans="1:9" ht="22.5" customHeight="1" outlineLevel="1">
      <c r="A32" s="5"/>
      <c r="B32" s="5"/>
      <c r="C32" s="5"/>
      <c r="D32" s="5"/>
      <c r="E32" s="5"/>
      <c r="F32" s="5"/>
      <c r="G32" s="5"/>
      <c r="H32" s="5"/>
      <c r="I32" s="72"/>
    </row>
    <row r="33" spans="1:8" s="48" customFormat="1" ht="38.25" customHeight="1">
      <c r="A33" s="255" t="s">
        <v>133</v>
      </c>
      <c r="B33" s="255"/>
      <c r="C33" s="255"/>
      <c r="D33" s="255"/>
      <c r="E33" s="263"/>
      <c r="F33" s="263"/>
      <c r="G33" s="263"/>
      <c r="H33" s="263"/>
    </row>
    <row r="34" spans="1:8" s="48" customFormat="1" ht="36" customHeight="1">
      <c r="A34" s="260" t="str">
        <f>A3</f>
        <v>według stanu na 31 marca 2011 r., 31 grudnia 2010 r. i 31 marca 2010 r.</v>
      </c>
      <c r="B34" s="261"/>
      <c r="C34" s="261"/>
      <c r="D34" s="261"/>
      <c r="E34" s="261"/>
      <c r="F34" s="261"/>
      <c r="G34" s="261"/>
      <c r="H34" s="261"/>
    </row>
    <row r="35" spans="1:8" s="48" customFormat="1" ht="30.75" customHeight="1">
      <c r="A35" s="259"/>
      <c r="B35" s="258"/>
      <c r="C35" s="258"/>
      <c r="D35" s="258"/>
      <c r="E35" s="258"/>
      <c r="F35" s="258"/>
      <c r="G35" s="258"/>
      <c r="H35" s="258"/>
    </row>
    <row r="36" spans="1:8" ht="75" customHeight="1">
      <c r="A36" s="50"/>
      <c r="B36" s="51"/>
      <c r="C36" s="51"/>
      <c r="D36" s="54"/>
      <c r="E36" s="51"/>
      <c r="F36" s="51"/>
      <c r="G36" s="51"/>
      <c r="H36" s="51"/>
    </row>
    <row r="37" spans="1:9" ht="35.25" customHeight="1">
      <c r="A37" s="49" t="s">
        <v>62</v>
      </c>
      <c r="B37" s="73"/>
      <c r="C37" s="228" t="str">
        <f>C6</f>
        <v>stan na 31.03.2011     </v>
      </c>
      <c r="D37" s="230"/>
      <c r="E37" s="125" t="str">
        <f>E6</f>
        <v>stan na 31.12.2010</v>
      </c>
      <c r="F37" s="50"/>
      <c r="G37" s="125" t="str">
        <f>G6</f>
        <v>stan na  31.03.2010                     </v>
      </c>
      <c r="H37" s="50"/>
      <c r="I37" s="72"/>
    </row>
    <row r="38" spans="2:9" s="48" customFormat="1" ht="12" customHeight="1" outlineLevel="1">
      <c r="B38" s="67"/>
      <c r="C38" s="57"/>
      <c r="D38" s="67"/>
      <c r="E38" s="57"/>
      <c r="F38" s="57"/>
      <c r="G38" s="57"/>
      <c r="H38" s="65"/>
      <c r="I38" s="47"/>
    </row>
    <row r="39" spans="1:9" s="62" customFormat="1" ht="21.75" customHeight="1">
      <c r="A39" s="196" t="s">
        <v>109</v>
      </c>
      <c r="B39" s="60"/>
      <c r="C39" s="198">
        <v>1729764</v>
      </c>
      <c r="D39" s="60"/>
      <c r="E39" s="198">
        <v>1731960</v>
      </c>
      <c r="F39" s="74"/>
      <c r="G39" s="198">
        <v>1703849</v>
      </c>
      <c r="H39" s="74"/>
      <c r="I39" s="61"/>
    </row>
    <row r="40" spans="1:9" s="48" customFormat="1" ht="24.75" customHeight="1">
      <c r="A40" s="63" t="s">
        <v>20</v>
      </c>
      <c r="B40" s="63"/>
      <c r="C40" s="64">
        <v>517754</v>
      </c>
      <c r="D40" s="63"/>
      <c r="E40" s="187">
        <v>517754</v>
      </c>
      <c r="F40" s="64"/>
      <c r="G40" s="64">
        <v>517754</v>
      </c>
      <c r="H40" s="64"/>
      <c r="I40" s="47"/>
    </row>
    <row r="41" spans="1:9" s="48" customFormat="1" ht="24.75" customHeight="1">
      <c r="A41" s="63" t="s">
        <v>72</v>
      </c>
      <c r="B41" s="63"/>
      <c r="C41" s="64">
        <v>133333</v>
      </c>
      <c r="D41" s="63"/>
      <c r="E41" s="187">
        <v>133333</v>
      </c>
      <c r="F41" s="64"/>
      <c r="G41" s="64">
        <v>133333</v>
      </c>
      <c r="H41" s="64"/>
      <c r="I41" s="47"/>
    </row>
    <row r="42" spans="1:9" s="48" customFormat="1" ht="24.75" customHeight="1" hidden="1">
      <c r="A42" s="63" t="s">
        <v>72</v>
      </c>
      <c r="B42" s="63"/>
      <c r="C42" s="64"/>
      <c r="D42" s="63"/>
      <c r="E42" s="187">
        <v>0</v>
      </c>
      <c r="F42" s="64"/>
      <c r="G42" s="64"/>
      <c r="H42" s="64"/>
      <c r="I42" s="47"/>
    </row>
    <row r="43" spans="1:9" s="48" customFormat="1" ht="24.75" customHeight="1">
      <c r="A43" s="63" t="s">
        <v>141</v>
      </c>
      <c r="B43" s="63"/>
      <c r="C43" s="66">
        <v>1078677</v>
      </c>
      <c r="D43" s="63"/>
      <c r="E43" s="187">
        <v>1080873</v>
      </c>
      <c r="F43" s="64"/>
      <c r="G43" s="64">
        <v>1052762</v>
      </c>
      <c r="H43" s="64"/>
      <c r="I43" s="47"/>
    </row>
    <row r="44" spans="1:9" s="76" customFormat="1" ht="27.75" customHeight="1">
      <c r="A44" s="196" t="s">
        <v>79</v>
      </c>
      <c r="B44" s="60"/>
      <c r="C44" s="198">
        <v>144458</v>
      </c>
      <c r="D44" s="74">
        <v>0</v>
      </c>
      <c r="E44" s="198">
        <v>154069</v>
      </c>
      <c r="F44" s="74"/>
      <c r="G44" s="198">
        <v>248476</v>
      </c>
      <c r="H44" s="74"/>
      <c r="I44" s="75"/>
    </row>
    <row r="45" spans="1:11" s="48" customFormat="1" ht="24.75" customHeight="1">
      <c r="A45" s="63" t="s">
        <v>21</v>
      </c>
      <c r="B45" s="63"/>
      <c r="C45" s="64">
        <v>93928</v>
      </c>
      <c r="D45" s="63"/>
      <c r="E45" s="187">
        <v>93830</v>
      </c>
      <c r="F45" s="64"/>
      <c r="G45" s="64">
        <v>187462</v>
      </c>
      <c r="H45" s="64"/>
      <c r="I45" s="141"/>
      <c r="J45" s="77"/>
      <c r="K45" s="77"/>
    </row>
    <row r="46" spans="1:9" s="48" customFormat="1" ht="24.75" customHeight="1">
      <c r="A46" s="63" t="s">
        <v>22</v>
      </c>
      <c r="B46" s="63"/>
      <c r="C46" s="66">
        <v>30457</v>
      </c>
      <c r="D46" s="63"/>
      <c r="E46" s="187">
        <v>40170</v>
      </c>
      <c r="F46" s="64"/>
      <c r="G46" s="64">
        <v>40517</v>
      </c>
      <c r="H46" s="64"/>
      <c r="I46" s="141"/>
    </row>
    <row r="47" spans="1:9" s="48" customFormat="1" ht="24.75" customHeight="1">
      <c r="A47" s="63" t="s">
        <v>75</v>
      </c>
      <c r="B47" s="63"/>
      <c r="C47" s="64">
        <v>337</v>
      </c>
      <c r="D47" s="63"/>
      <c r="E47" s="187">
        <v>333</v>
      </c>
      <c r="F47" s="64"/>
      <c r="G47" s="64">
        <v>0</v>
      </c>
      <c r="H47" s="64"/>
      <c r="I47" s="47"/>
    </row>
    <row r="48" spans="1:10" s="48" customFormat="1" ht="24.75" customHeight="1">
      <c r="A48" s="63" t="s">
        <v>23</v>
      </c>
      <c r="B48" s="63"/>
      <c r="C48" s="64">
        <v>19736</v>
      </c>
      <c r="D48" s="63"/>
      <c r="E48" s="187">
        <v>19736</v>
      </c>
      <c r="F48" s="64"/>
      <c r="G48" s="64">
        <v>20497</v>
      </c>
      <c r="H48" s="64"/>
      <c r="I48" s="141"/>
      <c r="J48" s="77"/>
    </row>
    <row r="49" spans="1:10" s="48" customFormat="1" ht="24.75" customHeight="1" hidden="1">
      <c r="A49" s="63" t="s">
        <v>24</v>
      </c>
      <c r="B49" s="63"/>
      <c r="C49" s="64">
        <v>0</v>
      </c>
      <c r="D49" s="63"/>
      <c r="E49" s="64">
        <v>0</v>
      </c>
      <c r="F49" s="64"/>
      <c r="G49" s="64">
        <v>0</v>
      </c>
      <c r="H49" s="64"/>
      <c r="I49" s="47"/>
      <c r="J49" s="77"/>
    </row>
    <row r="50" spans="1:9" s="76" customFormat="1" ht="25.5" customHeight="1">
      <c r="A50" s="196" t="s">
        <v>80</v>
      </c>
      <c r="B50" s="60"/>
      <c r="C50" s="198">
        <v>298862</v>
      </c>
      <c r="D50" s="74"/>
      <c r="E50" s="198">
        <v>278737</v>
      </c>
      <c r="F50" s="74"/>
      <c r="G50" s="198">
        <v>271845</v>
      </c>
      <c r="H50" s="74"/>
      <c r="I50" s="75"/>
    </row>
    <row r="51" spans="1:11" s="48" customFormat="1" ht="26.25" customHeight="1">
      <c r="A51" s="63" t="s">
        <v>150</v>
      </c>
      <c r="B51" s="63"/>
      <c r="C51" s="64">
        <v>204370</v>
      </c>
      <c r="D51" s="63"/>
      <c r="E51" s="187">
        <v>204236</v>
      </c>
      <c r="F51" s="64"/>
      <c r="G51" s="64">
        <v>204252</v>
      </c>
      <c r="H51" s="64"/>
      <c r="I51" s="141"/>
      <c r="J51" s="77"/>
      <c r="K51" s="77"/>
    </row>
    <row r="52" spans="1:9" s="48" customFormat="1" ht="26.25" customHeight="1">
      <c r="A52" s="194" t="s">
        <v>118</v>
      </c>
      <c r="B52" s="63"/>
      <c r="C52" s="66">
        <v>110443</v>
      </c>
      <c r="D52" s="63"/>
      <c r="E52" s="187">
        <v>110418</v>
      </c>
      <c r="F52" s="64"/>
      <c r="G52" s="64">
        <v>110471</v>
      </c>
      <c r="H52" s="64"/>
      <c r="I52" s="47"/>
    </row>
    <row r="53" spans="1:9" s="48" customFormat="1" ht="26.25" customHeight="1">
      <c r="A53" s="63" t="s">
        <v>73</v>
      </c>
      <c r="B53" s="63"/>
      <c r="C53" s="64">
        <v>21227</v>
      </c>
      <c r="D53" s="63"/>
      <c r="E53" s="187">
        <v>35283</v>
      </c>
      <c r="F53" s="64"/>
      <c r="G53" s="64">
        <v>21668</v>
      </c>
      <c r="H53" s="64"/>
      <c r="I53" s="141"/>
    </row>
    <row r="54" spans="1:9" s="48" customFormat="1" ht="26.25" customHeight="1">
      <c r="A54" s="63" t="s">
        <v>74</v>
      </c>
      <c r="B54" s="63"/>
      <c r="C54" s="66">
        <v>6611</v>
      </c>
      <c r="D54" s="63"/>
      <c r="E54" s="187">
        <v>1735</v>
      </c>
      <c r="F54" s="64"/>
      <c r="G54" s="64">
        <v>493</v>
      </c>
      <c r="H54" s="64"/>
      <c r="I54" s="47"/>
    </row>
    <row r="55" spans="1:12" s="48" customFormat="1" ht="26.25" customHeight="1">
      <c r="A55" s="63" t="s">
        <v>126</v>
      </c>
      <c r="B55" s="63"/>
      <c r="C55" s="64">
        <v>54250</v>
      </c>
      <c r="D55" s="63"/>
      <c r="E55" s="187">
        <v>28888</v>
      </c>
      <c r="F55" s="64"/>
      <c r="G55" s="64">
        <v>39498</v>
      </c>
      <c r="H55" s="64"/>
      <c r="I55" s="141"/>
      <c r="L55" s="77"/>
    </row>
    <row r="56" spans="1:12" s="48" customFormat="1" ht="31.5" customHeight="1" hidden="1">
      <c r="A56" s="194" t="s">
        <v>119</v>
      </c>
      <c r="B56" s="63"/>
      <c r="C56" s="64"/>
      <c r="D56" s="63"/>
      <c r="E56" s="187"/>
      <c r="F56" s="64"/>
      <c r="G56" s="64"/>
      <c r="H56" s="64"/>
      <c r="I56" s="47"/>
      <c r="L56" s="77"/>
    </row>
    <row r="57" spans="1:9" s="48" customFormat="1" ht="26.25" customHeight="1">
      <c r="A57" s="63" t="s">
        <v>23</v>
      </c>
      <c r="B57" s="63"/>
      <c r="C57" s="64">
        <v>4527</v>
      </c>
      <c r="D57" s="63"/>
      <c r="E57" s="187">
        <v>4527</v>
      </c>
      <c r="F57" s="64"/>
      <c r="G57" s="64">
        <v>4557</v>
      </c>
      <c r="H57" s="64"/>
      <c r="I57" s="141"/>
    </row>
    <row r="58" spans="1:9" s="48" customFormat="1" ht="26.25" customHeight="1">
      <c r="A58" s="63" t="s">
        <v>24</v>
      </c>
      <c r="B58" s="63"/>
      <c r="C58" s="64">
        <v>7877</v>
      </c>
      <c r="D58" s="63"/>
      <c r="E58" s="187">
        <v>4068</v>
      </c>
      <c r="F58" s="64"/>
      <c r="G58" s="64">
        <v>1377</v>
      </c>
      <c r="H58" s="64"/>
      <c r="I58" s="141"/>
    </row>
    <row r="59" spans="1:9" s="76" customFormat="1" ht="32.25" customHeight="1" hidden="1">
      <c r="A59" s="218" t="s">
        <v>76</v>
      </c>
      <c r="B59" s="75"/>
      <c r="C59" s="78"/>
      <c r="D59" s="75"/>
      <c r="E59" s="78"/>
      <c r="F59" s="78"/>
      <c r="G59" s="78"/>
      <c r="H59" s="78"/>
      <c r="I59" s="75"/>
    </row>
    <row r="60" spans="1:9" s="48" customFormat="1" ht="14.25" customHeight="1">
      <c r="A60" s="47"/>
      <c r="B60" s="47"/>
      <c r="C60" s="64"/>
      <c r="D60" s="47"/>
      <c r="E60" s="64"/>
      <c r="F60" s="64"/>
      <c r="G60" s="64"/>
      <c r="H60" s="64"/>
      <c r="I60" s="47"/>
    </row>
    <row r="61" spans="1:8" s="70" customFormat="1" ht="30.75" customHeight="1">
      <c r="A61" s="126" t="s">
        <v>110</v>
      </c>
      <c r="B61" s="67"/>
      <c r="C61" s="128">
        <v>2173084</v>
      </c>
      <c r="D61" s="69">
        <v>0</v>
      </c>
      <c r="E61" s="128">
        <v>2164766</v>
      </c>
      <c r="F61" s="69"/>
      <c r="G61" s="128">
        <v>2224170</v>
      </c>
      <c r="H61" s="69"/>
    </row>
    <row r="62" s="47" customFormat="1" ht="14.25"/>
    <row r="63" s="48" customFormat="1" ht="14.25">
      <c r="D63" s="47"/>
    </row>
    <row r="64" spans="1:8" s="48" customFormat="1" ht="30" customHeight="1">
      <c r="A64" s="254"/>
      <c r="B64" s="254"/>
      <c r="C64" s="254"/>
      <c r="D64" s="254"/>
      <c r="E64" s="254"/>
      <c r="F64" s="254"/>
      <c r="G64" s="254"/>
      <c r="H64" s="254"/>
    </row>
    <row r="65" s="48" customFormat="1" ht="14.25">
      <c r="D65" s="47"/>
    </row>
    <row r="66" spans="3:8" s="48" customFormat="1" ht="14.25">
      <c r="C66" s="77">
        <f aca="true" t="shared" si="0" ref="C66:H66">C61-C29</f>
        <v>0</v>
      </c>
      <c r="D66" s="141">
        <f t="shared" si="0"/>
        <v>0</v>
      </c>
      <c r="E66" s="77">
        <f t="shared" si="0"/>
        <v>0</v>
      </c>
      <c r="F66" s="77"/>
      <c r="G66" s="77">
        <f t="shared" si="0"/>
        <v>0</v>
      </c>
      <c r="H66" s="77">
        <f t="shared" si="0"/>
        <v>0</v>
      </c>
    </row>
    <row r="67" s="48" customFormat="1" ht="14.25">
      <c r="D67" s="47"/>
    </row>
    <row r="68" s="48" customFormat="1" ht="14.25">
      <c r="D68" s="47"/>
    </row>
    <row r="69" s="48" customFormat="1" ht="14.25">
      <c r="D69" s="47"/>
    </row>
    <row r="70" spans="4:7" s="48" customFormat="1" ht="14.25" hidden="1">
      <c r="D70" s="47"/>
      <c r="G70" s="48">
        <v>0</v>
      </c>
    </row>
    <row r="71" s="48" customFormat="1" ht="14.25" hidden="1">
      <c r="D71" s="47"/>
    </row>
    <row r="72" s="48" customFormat="1" ht="14.25" hidden="1">
      <c r="D72" s="47"/>
    </row>
    <row r="73" s="48" customFormat="1" ht="14.25">
      <c r="D73" s="47"/>
    </row>
    <row r="74" s="48" customFormat="1" ht="14.25">
      <c r="D74" s="47"/>
    </row>
    <row r="75" s="48" customFormat="1" ht="14.25">
      <c r="D75" s="47"/>
    </row>
    <row r="76" s="48" customFormat="1" ht="14.25">
      <c r="D76" s="47"/>
    </row>
    <row r="77" s="48" customFormat="1" ht="14.25">
      <c r="D77" s="47"/>
    </row>
    <row r="78" s="48" customFormat="1" ht="14.25">
      <c r="D78" s="47"/>
    </row>
  </sheetData>
  <sheetProtection password="C71E"/>
  <mergeCells count="8">
    <mergeCell ref="A64:H64"/>
    <mergeCell ref="A2:H2"/>
    <mergeCell ref="A4:H4"/>
    <mergeCell ref="A35:H35"/>
    <mergeCell ref="A34:H34"/>
    <mergeCell ref="A3:H3"/>
    <mergeCell ref="A33:H33"/>
    <mergeCell ref="A31:H31"/>
  </mergeCells>
  <printOptions horizontalCentered="1"/>
  <pageMargins left="0.2362204724409449" right="0.2362204724409449" top="0.8267716535433072" bottom="0.5118110236220472" header="0.2362204724409449" footer="0.2755905511811024"/>
  <pageSetup firstPageNumber="1" useFirstPageNumber="1" horizontalDpi="1200" verticalDpi="1200" orientation="portrait" paperSize="9" scale="70" r:id="rId1"/>
  <headerFooter alignWithMargins="0">
    <oddHeader>&amp;L&amp;8
&amp;C&amp;"Arial,Pogrubiony"Orbis Spółka Akcyjna&amp;"Arial,Normalny"
Skrócone śródroczne sprawozdanie finansowe - pierwszy kwartał 2011 roku
(wszystkie kwoty wyrażone są w tys. zł, o ile nie podano inaczej)</oddHeader>
    <oddFooter>&amp;R&amp;P</oddFooter>
  </headerFooter>
  <rowBreaks count="1" manualBreakCount="1">
    <brk id="3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71"/>
  <sheetViews>
    <sheetView showGridLines="0" view="pageBreakPreview" zoomScale="75" zoomScaleNormal="90" zoomScaleSheetLayoutView="75" zoomScalePageLayoutView="0" workbookViewId="0" topLeftCell="A1">
      <selection activeCell="H58" sqref="H58"/>
    </sheetView>
  </sheetViews>
  <sheetFormatPr defaultColWidth="9.140625" defaultRowHeight="12.75" outlineLevelRow="1"/>
  <cols>
    <col min="1" max="1" width="53.140625" style="97" customWidth="1"/>
    <col min="2" max="2" width="4.421875" style="97" customWidth="1"/>
    <col min="3" max="3" width="13.28125" style="97" customWidth="1"/>
    <col min="4" max="4" width="1.8515625" style="97" customWidth="1"/>
    <col min="5" max="5" width="13.28125" style="96" customWidth="1"/>
    <col min="6" max="6" width="1.28515625" style="87" customWidth="1"/>
    <col min="7" max="7" width="10.421875" style="87" customWidth="1"/>
    <col min="8" max="9" width="9.140625" style="87" customWidth="1"/>
    <col min="10" max="16384" width="9.140625" style="87" customWidth="1"/>
  </cols>
  <sheetData>
    <row r="1" spans="1:5" s="3" customFormat="1" ht="12.75">
      <c r="A1" s="200"/>
      <c r="B1" s="7"/>
      <c r="C1" s="7"/>
      <c r="D1" s="7"/>
      <c r="E1" s="4"/>
    </row>
    <row r="2" spans="1:6" s="3" customFormat="1" ht="45" customHeight="1">
      <c r="A2" s="267" t="s">
        <v>78</v>
      </c>
      <c r="B2" s="267"/>
      <c r="C2" s="267"/>
      <c r="D2" s="267"/>
      <c r="E2" s="268"/>
      <c r="F2" s="268"/>
    </row>
    <row r="3" spans="1:6" s="3" customFormat="1" ht="24" customHeight="1">
      <c r="A3" s="269" t="s">
        <v>161</v>
      </c>
      <c r="B3" s="270"/>
      <c r="C3" s="270"/>
      <c r="D3" s="270"/>
      <c r="E3" s="270"/>
      <c r="F3" s="270"/>
    </row>
    <row r="4" spans="1:6" s="3" customFormat="1" ht="9" customHeight="1">
      <c r="A4" s="265"/>
      <c r="B4" s="266"/>
      <c r="C4" s="266"/>
      <c r="D4" s="266"/>
      <c r="E4" s="266"/>
      <c r="F4" s="266"/>
    </row>
    <row r="5" spans="1:6" s="3" customFormat="1" ht="9" customHeight="1">
      <c r="A5" s="22"/>
      <c r="B5" s="22"/>
      <c r="C5" s="22"/>
      <c r="D5" s="22"/>
      <c r="E5" s="40"/>
      <c r="F5" s="40"/>
    </row>
    <row r="6" spans="1:6" s="3" customFormat="1" ht="48" customHeight="1">
      <c r="A6" s="4"/>
      <c r="B6" s="4"/>
      <c r="C6" s="129" t="s">
        <v>159</v>
      </c>
      <c r="D6" s="4"/>
      <c r="E6" s="129" t="s">
        <v>160</v>
      </c>
      <c r="F6" s="40"/>
    </row>
    <row r="7" spans="1:6" s="3" customFormat="1" ht="13.5" customHeight="1">
      <c r="A7" s="4"/>
      <c r="B7" s="4"/>
      <c r="C7" s="23"/>
      <c r="D7" s="4"/>
      <c r="E7" s="23"/>
      <c r="F7" s="23"/>
    </row>
    <row r="8" spans="1:6" s="3" customFormat="1" ht="13.5" customHeight="1" hidden="1">
      <c r="A8" s="4"/>
      <c r="B8" s="4"/>
      <c r="C8" s="4"/>
      <c r="D8" s="4"/>
      <c r="E8" s="80"/>
      <c r="F8" s="80"/>
    </row>
    <row r="9" spans="1:6" s="3" customFormat="1" ht="14.25">
      <c r="A9" s="30" t="s">
        <v>65</v>
      </c>
      <c r="B9" s="30"/>
      <c r="C9" s="30">
        <v>114038</v>
      </c>
      <c r="D9" s="30"/>
      <c r="E9" s="81">
        <v>112646</v>
      </c>
      <c r="F9" s="81"/>
    </row>
    <row r="10" spans="1:6" s="3" customFormat="1" ht="42.75">
      <c r="A10" s="27" t="s">
        <v>153</v>
      </c>
      <c r="B10" s="27"/>
      <c r="C10" s="30">
        <v>8</v>
      </c>
      <c r="D10" s="27"/>
      <c r="E10" s="81">
        <v>59</v>
      </c>
      <c r="F10" s="81"/>
    </row>
    <row r="11" spans="1:6" s="3" customFormat="1" ht="21.75" customHeight="1">
      <c r="A11" s="27" t="s">
        <v>125</v>
      </c>
      <c r="B11" s="27"/>
      <c r="C11" s="30">
        <v>-104396</v>
      </c>
      <c r="D11" s="27"/>
      <c r="E11" s="86">
        <v>-104998</v>
      </c>
      <c r="F11" s="81"/>
    </row>
    <row r="12" spans="1:11" s="2" customFormat="1" ht="24" customHeight="1">
      <c r="A12" s="130" t="s">
        <v>144</v>
      </c>
      <c r="B12" s="24"/>
      <c r="C12" s="131">
        <v>9650</v>
      </c>
      <c r="D12" s="24"/>
      <c r="E12" s="131">
        <v>7707</v>
      </c>
      <c r="F12" s="82"/>
      <c r="K12" s="3"/>
    </row>
    <row r="13" spans="1:11" s="2" customFormat="1" ht="10.5" customHeight="1">
      <c r="A13" s="24"/>
      <c r="B13" s="24"/>
      <c r="C13" s="30"/>
      <c r="D13" s="24"/>
      <c r="E13" s="81"/>
      <c r="F13" s="82"/>
      <c r="K13" s="3"/>
    </row>
    <row r="14" spans="1:6" s="3" customFormat="1" ht="21.75" customHeight="1">
      <c r="A14" s="27" t="s">
        <v>26</v>
      </c>
      <c r="B14" s="27"/>
      <c r="C14" s="30">
        <v>17813</v>
      </c>
      <c r="D14" s="27"/>
      <c r="E14" s="81">
        <v>1250</v>
      </c>
      <c r="F14" s="81"/>
    </row>
    <row r="15" spans="1:6" s="3" customFormat="1" ht="21.75" customHeight="1">
      <c r="A15" s="27" t="s">
        <v>86</v>
      </c>
      <c r="B15" s="27"/>
      <c r="C15" s="30">
        <v>-5768</v>
      </c>
      <c r="D15" s="27"/>
      <c r="E15" s="86">
        <v>-5154</v>
      </c>
      <c r="F15" s="81"/>
    </row>
    <row r="16" spans="1:6" s="3" customFormat="1" ht="21.75" customHeight="1">
      <c r="A16" s="27" t="s">
        <v>25</v>
      </c>
      <c r="B16" s="27"/>
      <c r="C16" s="30">
        <v>-18492</v>
      </c>
      <c r="D16" s="27"/>
      <c r="E16" s="86">
        <v>-17729</v>
      </c>
      <c r="F16" s="25"/>
    </row>
    <row r="17" spans="1:6" s="3" customFormat="1" ht="21.75" customHeight="1">
      <c r="A17" s="27" t="s">
        <v>27</v>
      </c>
      <c r="B17" s="27"/>
      <c r="C17" s="30">
        <v>-5284</v>
      </c>
      <c r="D17" s="27"/>
      <c r="E17" s="81">
        <v>-1316</v>
      </c>
      <c r="F17" s="25"/>
    </row>
    <row r="18" spans="1:6" s="3" customFormat="1" ht="21.75" customHeight="1" hidden="1">
      <c r="A18" s="27" t="s">
        <v>158</v>
      </c>
      <c r="B18" s="27"/>
      <c r="C18" s="30">
        <v>0</v>
      </c>
      <c r="D18" s="27"/>
      <c r="E18" s="81">
        <v>0</v>
      </c>
      <c r="F18" s="25"/>
    </row>
    <row r="19" spans="1:6" s="3" customFormat="1" ht="26.25" customHeight="1">
      <c r="A19" s="130" t="s">
        <v>173</v>
      </c>
      <c r="B19" s="24"/>
      <c r="C19" s="131">
        <v>-2081</v>
      </c>
      <c r="D19" s="24"/>
      <c r="E19" s="131">
        <v>-15242</v>
      </c>
      <c r="F19" s="25"/>
    </row>
    <row r="20" spans="1:6" s="3" customFormat="1" ht="5.25" customHeight="1">
      <c r="A20" s="24"/>
      <c r="B20" s="24"/>
      <c r="C20" s="30"/>
      <c r="D20" s="24"/>
      <c r="E20" s="81"/>
      <c r="F20" s="25"/>
    </row>
    <row r="21" spans="1:6" s="3" customFormat="1" ht="29.25" customHeight="1">
      <c r="A21" s="27" t="s">
        <v>179</v>
      </c>
      <c r="B21" s="27"/>
      <c r="C21" s="30">
        <v>3867</v>
      </c>
      <c r="D21" s="27"/>
      <c r="E21" s="81">
        <v>0</v>
      </c>
      <c r="F21" s="25"/>
    </row>
    <row r="22" spans="1:6" s="3" customFormat="1" ht="27.75" customHeight="1" hidden="1">
      <c r="A22" s="27" t="s">
        <v>89</v>
      </c>
      <c r="B22" s="27"/>
      <c r="C22" s="30"/>
      <c r="D22" s="27"/>
      <c r="E22" s="81"/>
      <c r="F22" s="35"/>
    </row>
    <row r="23" spans="1:6" s="3" customFormat="1" ht="21.75" customHeight="1">
      <c r="A23" s="27" t="s">
        <v>77</v>
      </c>
      <c r="B23" s="27"/>
      <c r="C23" s="30">
        <v>-3813</v>
      </c>
      <c r="D23" s="27"/>
      <c r="E23" s="81">
        <v>-4701</v>
      </c>
      <c r="F23" s="25"/>
    </row>
    <row r="24" spans="1:6" s="3" customFormat="1" ht="27.75" customHeight="1" hidden="1">
      <c r="A24" s="27" t="s">
        <v>127</v>
      </c>
      <c r="B24" s="27"/>
      <c r="C24" s="30"/>
      <c r="D24" s="27"/>
      <c r="E24" s="81"/>
      <c r="F24" s="25"/>
    </row>
    <row r="25" spans="1:6" s="3" customFormat="1" ht="24.75" customHeight="1">
      <c r="A25" s="130" t="s">
        <v>174</v>
      </c>
      <c r="B25" s="24"/>
      <c r="C25" s="131">
        <v>-2027</v>
      </c>
      <c r="D25" s="24"/>
      <c r="E25" s="131">
        <v>-19943</v>
      </c>
      <c r="F25" s="25"/>
    </row>
    <row r="26" spans="1:6" s="3" customFormat="1" ht="6.75" customHeight="1">
      <c r="A26" s="24"/>
      <c r="B26" s="24"/>
      <c r="C26" s="30"/>
      <c r="D26" s="24"/>
      <c r="E26" s="81"/>
      <c r="F26" s="25"/>
    </row>
    <row r="27" spans="1:6" s="3" customFormat="1" ht="16.5" customHeight="1">
      <c r="A27" s="27" t="s">
        <v>28</v>
      </c>
      <c r="B27" s="27"/>
      <c r="C27" s="30">
        <v>-169</v>
      </c>
      <c r="D27" s="27"/>
      <c r="E27" s="81">
        <v>2272</v>
      </c>
      <c r="F27" s="25"/>
    </row>
    <row r="28" spans="1:6" s="3" customFormat="1" ht="3.75" customHeight="1">
      <c r="A28" s="132"/>
      <c r="B28" s="27"/>
      <c r="C28" s="133"/>
      <c r="D28" s="27"/>
      <c r="E28" s="233"/>
      <c r="F28" s="25"/>
    </row>
    <row r="29" spans="1:6" s="3" customFormat="1" ht="35.25" customHeight="1" hidden="1" thickBot="1">
      <c r="A29" s="234" t="s">
        <v>111</v>
      </c>
      <c r="B29" s="24"/>
      <c r="C29" s="84">
        <v>-2196</v>
      </c>
      <c r="D29" s="24"/>
      <c r="E29" s="84">
        <v>-17671</v>
      </c>
      <c r="F29" s="25"/>
    </row>
    <row r="30" spans="1:6" s="3" customFormat="1" ht="11.25" customHeight="1" hidden="1" thickTop="1">
      <c r="A30" s="24"/>
      <c r="B30" s="24"/>
      <c r="C30" s="30"/>
      <c r="D30" s="24"/>
      <c r="E30" s="81"/>
      <c r="F30" s="25"/>
    </row>
    <row r="31" spans="1:6" s="3" customFormat="1" ht="17.25" customHeight="1" hidden="1">
      <c r="A31" s="24" t="s">
        <v>66</v>
      </c>
      <c r="B31" s="24"/>
      <c r="C31" s="83"/>
      <c r="D31" s="24"/>
      <c r="E31" s="82">
        <v>0</v>
      </c>
      <c r="F31" s="26"/>
    </row>
    <row r="32" spans="1:6" s="3" customFormat="1" ht="27" customHeight="1" hidden="1">
      <c r="A32" s="27" t="s">
        <v>67</v>
      </c>
      <c r="B32" s="24"/>
      <c r="C32" s="30"/>
      <c r="D32" s="24"/>
      <c r="E32" s="81"/>
      <c r="F32" s="25"/>
    </row>
    <row r="33" spans="1:6" s="3" customFormat="1" ht="21" customHeight="1">
      <c r="A33" s="134" t="s">
        <v>175</v>
      </c>
      <c r="B33" s="24"/>
      <c r="C33" s="135">
        <v>-2196</v>
      </c>
      <c r="D33" s="24"/>
      <c r="E33" s="135">
        <v>-17671</v>
      </c>
      <c r="F33" s="26"/>
    </row>
    <row r="34" spans="1:6" s="3" customFormat="1" ht="12" customHeight="1">
      <c r="A34" s="24"/>
      <c r="B34" s="24"/>
      <c r="C34" s="24"/>
      <c r="D34" s="24"/>
      <c r="E34" s="25"/>
      <c r="F34" s="25"/>
    </row>
    <row r="35" spans="1:6" s="3" customFormat="1" ht="18" customHeight="1">
      <c r="A35" s="28" t="s">
        <v>176</v>
      </c>
      <c r="B35" s="27"/>
      <c r="C35" s="27"/>
      <c r="D35" s="27"/>
      <c r="E35" s="25"/>
      <c r="F35" s="25"/>
    </row>
    <row r="36" spans="1:6" ht="23.25" customHeight="1" hidden="1" outlineLevel="1">
      <c r="A36" s="85" t="s">
        <v>64</v>
      </c>
      <c r="B36" s="85"/>
      <c r="C36" s="85"/>
      <c r="D36" s="85"/>
      <c r="E36" s="35"/>
      <c r="F36" s="35"/>
    </row>
    <row r="37" spans="1:6" ht="23.25" customHeight="1" hidden="1" outlineLevel="1">
      <c r="A37" s="85" t="s">
        <v>63</v>
      </c>
      <c r="B37" s="85"/>
      <c r="C37" s="85"/>
      <c r="D37" s="85"/>
      <c r="E37" s="35"/>
      <c r="F37" s="35"/>
    </row>
    <row r="38" spans="1:6" s="3" customFormat="1" ht="8.25" customHeight="1" outlineLevel="1">
      <c r="A38" s="31"/>
      <c r="B38" s="31"/>
      <c r="C38" s="31"/>
      <c r="D38" s="31"/>
      <c r="E38" s="31"/>
      <c r="F38" s="31"/>
    </row>
    <row r="39" spans="1:6" ht="21.75" customHeight="1" outlineLevel="1">
      <c r="A39" s="24" t="s">
        <v>177</v>
      </c>
      <c r="B39" s="24"/>
      <c r="C39" s="24"/>
      <c r="D39" s="24"/>
      <c r="E39" s="25"/>
      <c r="F39" s="25"/>
    </row>
    <row r="40" spans="1:6" ht="14.25" customHeight="1" outlineLevel="1">
      <c r="A40" s="27" t="s">
        <v>178</v>
      </c>
      <c r="B40" s="24"/>
      <c r="C40" s="89">
        <v>-0.0476593445477189</v>
      </c>
      <c r="D40" s="90"/>
      <c r="E40" s="89">
        <v>-0.3835101445823045</v>
      </c>
      <c r="F40" s="89"/>
    </row>
    <row r="41" spans="1:6" ht="13.5" customHeight="1">
      <c r="A41" s="223"/>
      <c r="B41" s="224"/>
      <c r="C41" s="225"/>
      <c r="D41" s="226"/>
      <c r="E41" s="225"/>
      <c r="F41" s="225"/>
    </row>
    <row r="42" spans="1:6" ht="10.5" customHeight="1">
      <c r="A42" s="28"/>
      <c r="B42" s="24"/>
      <c r="C42" s="89"/>
      <c r="D42" s="90"/>
      <c r="E42" s="89"/>
      <c r="F42" s="91"/>
    </row>
    <row r="43" spans="1:6" s="3" customFormat="1" ht="37.5" customHeight="1">
      <c r="A43" s="267" t="s">
        <v>130</v>
      </c>
      <c r="B43" s="267"/>
      <c r="C43" s="267"/>
      <c r="D43" s="267"/>
      <c r="E43" s="268"/>
      <c r="F43" s="268"/>
    </row>
    <row r="44" spans="1:6" s="3" customFormat="1" ht="24.75" customHeight="1">
      <c r="A44" s="269" t="str">
        <f>+A3</f>
        <v>za 3 miesiące zakończone 31 marca 2011 roku z danymi porównywalnymi za rok 2010</v>
      </c>
      <c r="B44" s="270"/>
      <c r="C44" s="270"/>
      <c r="D44" s="270"/>
      <c r="E44" s="270"/>
      <c r="F44" s="270"/>
    </row>
    <row r="45" spans="1:6" s="3" customFormat="1" ht="12.75" customHeight="1">
      <c r="A45" s="265"/>
      <c r="B45" s="266"/>
      <c r="C45" s="266"/>
      <c r="D45" s="266"/>
      <c r="E45" s="266"/>
      <c r="F45" s="266"/>
    </row>
    <row r="46" spans="1:6" s="3" customFormat="1" ht="12">
      <c r="A46" s="41"/>
      <c r="B46" s="41"/>
      <c r="C46" s="41"/>
      <c r="D46" s="41"/>
      <c r="E46" s="42"/>
      <c r="F46" s="42"/>
    </row>
    <row r="47" spans="1:6" s="3" customFormat="1" ht="12" hidden="1">
      <c r="A47" s="41"/>
      <c r="B47" s="41"/>
      <c r="C47" s="41"/>
      <c r="D47" s="41"/>
      <c r="E47" s="42"/>
      <c r="F47" s="42"/>
    </row>
    <row r="48" spans="1:6" s="3" customFormat="1" ht="43.5" customHeight="1">
      <c r="A48" s="4"/>
      <c r="B48" s="4"/>
      <c r="C48" s="129" t="str">
        <f>+C6</f>
        <v>3 miesiące zakończone 31.03.2011                         </v>
      </c>
      <c r="D48" s="4"/>
      <c r="E48" s="129" t="str">
        <f>+E6</f>
        <v>3 miesiące zakończone 31.03.2010                       </v>
      </c>
      <c r="F48" s="30"/>
    </row>
    <row r="49" spans="1:6" s="3" customFormat="1" ht="12">
      <c r="A49" s="41"/>
      <c r="B49" s="41"/>
      <c r="C49" s="41"/>
      <c r="D49" s="41"/>
      <c r="E49" s="42"/>
      <c r="F49" s="42"/>
    </row>
    <row r="50" spans="1:6" s="4" customFormat="1" ht="12" hidden="1">
      <c r="A50" s="41"/>
      <c r="B50" s="41"/>
      <c r="C50" s="41"/>
      <c r="D50" s="41"/>
      <c r="E50" s="42"/>
      <c r="F50" s="42"/>
    </row>
    <row r="51" spans="1:6" s="212" customFormat="1" ht="21" customHeight="1">
      <c r="A51" s="216" t="s">
        <v>175</v>
      </c>
      <c r="B51" s="209"/>
      <c r="C51" s="131">
        <v>-2196</v>
      </c>
      <c r="D51" s="209"/>
      <c r="E51" s="131">
        <v>-17671</v>
      </c>
      <c r="F51" s="26"/>
    </row>
    <row r="52" spans="1:6" s="212" customFormat="1" ht="6" customHeight="1">
      <c r="A52" s="235"/>
      <c r="B52" s="235"/>
      <c r="C52" s="235"/>
      <c r="D52" s="235"/>
      <c r="E52" s="214"/>
      <c r="F52" s="235"/>
    </row>
    <row r="53" spans="1:6" s="212" customFormat="1" ht="31.5" customHeight="1" hidden="1" outlineLevel="1">
      <c r="A53" s="209" t="s">
        <v>131</v>
      </c>
      <c r="B53" s="209"/>
      <c r="C53" s="214"/>
      <c r="D53" s="209"/>
      <c r="E53" s="211"/>
      <c r="F53" s="211"/>
    </row>
    <row r="54" spans="1:6" s="212" customFormat="1" ht="24.75" customHeight="1" hidden="1" outlineLevel="1">
      <c r="A54" s="209" t="s">
        <v>69</v>
      </c>
      <c r="B54" s="209"/>
      <c r="C54" s="214"/>
      <c r="D54" s="209"/>
      <c r="E54" s="211"/>
      <c r="F54" s="211"/>
    </row>
    <row r="55" spans="1:6" s="212" customFormat="1" ht="24.75" customHeight="1" hidden="1" outlineLevel="1">
      <c r="A55" s="209" t="s">
        <v>132</v>
      </c>
      <c r="B55" s="209"/>
      <c r="C55" s="214"/>
      <c r="D55" s="209"/>
      <c r="E55" s="211"/>
      <c r="F55" s="210"/>
    </row>
    <row r="56" spans="1:6" s="212" customFormat="1" ht="21" customHeight="1" collapsed="1">
      <c r="A56" s="216" t="s">
        <v>135</v>
      </c>
      <c r="B56" s="209"/>
      <c r="C56" s="131">
        <v>0</v>
      </c>
      <c r="D56" s="209"/>
      <c r="E56" s="131">
        <v>0</v>
      </c>
      <c r="F56" s="26"/>
    </row>
    <row r="57" spans="1:6" s="213" customFormat="1" ht="21.75" customHeight="1">
      <c r="A57" s="209" t="s">
        <v>138</v>
      </c>
      <c r="B57" s="209"/>
      <c r="C57" s="214">
        <v>0</v>
      </c>
      <c r="D57" s="209"/>
      <c r="E57" s="211">
        <v>0</v>
      </c>
      <c r="F57" s="211"/>
    </row>
    <row r="58" spans="1:6" s="212" customFormat="1" ht="21" customHeight="1">
      <c r="A58" s="216" t="s">
        <v>146</v>
      </c>
      <c r="B58" s="209"/>
      <c r="C58" s="131">
        <v>0</v>
      </c>
      <c r="D58" s="209"/>
      <c r="E58" s="131">
        <v>0</v>
      </c>
      <c r="F58" s="26"/>
    </row>
    <row r="59" spans="1:6" s="3" customFormat="1" ht="21.75" customHeight="1">
      <c r="A59" s="236" t="s">
        <v>180</v>
      </c>
      <c r="B59" s="237"/>
      <c r="C59" s="238">
        <v>-2196</v>
      </c>
      <c r="D59" s="237"/>
      <c r="E59" s="238">
        <v>-17671</v>
      </c>
      <c r="F59" s="239"/>
    </row>
    <row r="60" s="3" customFormat="1" ht="12">
      <c r="E60" s="4"/>
    </row>
    <row r="61" s="3" customFormat="1" ht="12">
      <c r="E61" s="4"/>
    </row>
    <row r="62" s="3" customFormat="1" ht="12">
      <c r="E62" s="4"/>
    </row>
    <row r="63" spans="1:6" s="3" customFormat="1" ht="29.25" customHeight="1">
      <c r="A63" s="264" t="s">
        <v>185</v>
      </c>
      <c r="B63" s="264"/>
      <c r="C63" s="264"/>
      <c r="D63" s="264"/>
      <c r="E63" s="264"/>
      <c r="F63" s="264"/>
    </row>
    <row r="69" spans="1:6" ht="12">
      <c r="A69" s="92"/>
      <c r="B69" s="92"/>
      <c r="C69" s="93">
        <v>46077008</v>
      </c>
      <c r="D69" s="92"/>
      <c r="E69" s="93">
        <v>46077008</v>
      </c>
      <c r="F69" s="93"/>
    </row>
    <row r="70" spans="1:6" ht="12" hidden="1">
      <c r="A70" s="92"/>
      <c r="B70" s="92"/>
      <c r="C70" s="92"/>
      <c r="D70" s="92"/>
      <c r="E70" s="94"/>
      <c r="F70" s="94"/>
    </row>
    <row r="71" spans="1:6" ht="12" hidden="1">
      <c r="A71" s="95"/>
      <c r="B71" s="95"/>
      <c r="C71" s="95"/>
      <c r="D71" s="95"/>
      <c r="E71" s="95"/>
      <c r="F71" s="95"/>
    </row>
    <row r="72" ht="12" hidden="1"/>
  </sheetData>
  <sheetProtection password="C71E"/>
  <mergeCells count="7">
    <mergeCell ref="A63:F63"/>
    <mergeCell ref="A45:F45"/>
    <mergeCell ref="A2:F2"/>
    <mergeCell ref="A4:F4"/>
    <mergeCell ref="A3:F3"/>
    <mergeCell ref="A44:F44"/>
    <mergeCell ref="A43:F43"/>
  </mergeCells>
  <printOptions horizontalCentered="1"/>
  <pageMargins left="0.2362204724409449" right="0.2362204724409449" top="0.8267716535433072" bottom="0.5118110236220472" header="0.2362204724409449" footer="0.2755905511811024"/>
  <pageSetup firstPageNumber="3" useFirstPageNumber="1" horizontalDpi="600" verticalDpi="600" orientation="portrait" paperSize="9" scale="70" r:id="rId1"/>
  <headerFooter alignWithMargins="0">
    <oddHeader>&amp;L&amp;8
&amp;C&amp;"Arial,Pogrubiony"Orbis Spółka Akcyjna&amp;"Arial,Normalny"
Skrócone śródroczne sprawozdanie finansowe - pierwszy kwartał 2011 roku
(wszystkie kwoty wyrażone są w tys. zł, o ile nie podano inaczej)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87"/>
  <sheetViews>
    <sheetView view="pageBreakPreview" zoomScale="75" zoomScaleSheetLayoutView="75" zoomScalePageLayoutView="0" workbookViewId="0" topLeftCell="A1">
      <selection activeCell="N18" sqref="N18"/>
    </sheetView>
  </sheetViews>
  <sheetFormatPr defaultColWidth="9.140625" defaultRowHeight="13.5" customHeight="1"/>
  <cols>
    <col min="1" max="1" width="39.57421875" style="44" customWidth="1"/>
    <col min="2" max="2" width="1.1484375" style="44" customWidth="1"/>
    <col min="3" max="3" width="1.1484375" style="44" hidden="1" customWidth="1"/>
    <col min="4" max="4" width="13.28125" style="44" customWidth="1"/>
    <col min="5" max="5" width="0.9921875" style="44" customWidth="1"/>
    <col min="6" max="6" width="12.7109375" style="44" customWidth="1"/>
    <col min="7" max="7" width="0.85546875" style="44" customWidth="1"/>
    <col min="8" max="8" width="13.00390625" style="44" customWidth="1"/>
    <col min="9" max="9" width="0.85546875" style="44" customWidth="1"/>
    <col min="10" max="10" width="13.00390625" style="44" hidden="1" customWidth="1"/>
    <col min="11" max="11" width="0.9921875" style="44" hidden="1" customWidth="1"/>
    <col min="12" max="12" width="14.7109375" style="104" customWidth="1"/>
    <col min="13" max="13" width="1.8515625" style="101" hidden="1" customWidth="1"/>
    <col min="14" max="14" width="13.28125" style="101" customWidth="1"/>
    <col min="15" max="16" width="9.28125" style="101" bestFit="1" customWidth="1"/>
    <col min="17" max="17" width="10.140625" style="101" customWidth="1"/>
    <col min="18" max="18" width="10.57421875" style="101" bestFit="1" customWidth="1"/>
    <col min="19" max="19" width="10.421875" style="101" bestFit="1" customWidth="1"/>
    <col min="20" max="16384" width="9.140625" style="101" customWidth="1"/>
  </cols>
  <sheetData>
    <row r="1" spans="13:14" ht="13.5" customHeight="1">
      <c r="M1" s="44"/>
      <c r="N1" s="44"/>
    </row>
    <row r="2" spans="1:14" ht="50.25" customHeight="1">
      <c r="A2" s="272" t="s">
        <v>134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08"/>
    </row>
    <row r="3" spans="1:14" ht="30.75" customHeight="1">
      <c r="A3" s="269" t="str">
        <f>+' rw'!A3:F3</f>
        <v>za 3 miesiące zakończone 31 marca 2011 roku z danymi porównywalnymi za rok 2010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2"/>
    </row>
    <row r="4" spans="1:14" ht="13.5" customHeight="1">
      <c r="A4" s="274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98"/>
    </row>
    <row r="5" spans="4:12" ht="13.5" customHeight="1">
      <c r="D5" s="105"/>
      <c r="E5" s="105"/>
      <c r="F5" s="105"/>
      <c r="G5" s="105"/>
      <c r="H5" s="105"/>
      <c r="I5" s="105"/>
      <c r="J5" s="105"/>
      <c r="K5" s="105"/>
      <c r="L5" s="106"/>
    </row>
    <row r="6" spans="4:14" ht="60" customHeight="1">
      <c r="D6" s="136" t="s">
        <v>84</v>
      </c>
      <c r="E6" s="107"/>
      <c r="F6" s="136" t="s">
        <v>72</v>
      </c>
      <c r="G6" s="108"/>
      <c r="H6" s="136" t="s">
        <v>53</v>
      </c>
      <c r="I6" s="108"/>
      <c r="J6" s="136" t="s">
        <v>136</v>
      </c>
      <c r="K6" s="108"/>
      <c r="L6" s="136" t="s">
        <v>54</v>
      </c>
      <c r="M6" s="109"/>
      <c r="N6" s="109"/>
    </row>
    <row r="7" spans="1:14" s="111" customFormat="1" ht="13.5" customHeight="1">
      <c r="A7" s="44"/>
      <c r="B7" s="44"/>
      <c r="C7" s="44"/>
      <c r="D7" s="108"/>
      <c r="E7" s="107"/>
      <c r="F7" s="108"/>
      <c r="G7" s="108"/>
      <c r="H7" s="108"/>
      <c r="I7" s="108"/>
      <c r="J7" s="108"/>
      <c r="K7" s="108"/>
      <c r="L7" s="108"/>
      <c r="M7" s="110"/>
      <c r="N7" s="110"/>
    </row>
    <row r="8" spans="1:14" s="111" customFormat="1" ht="13.5" customHeight="1">
      <c r="A8" s="275" t="s">
        <v>166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07"/>
    </row>
    <row r="9" spans="1:14" s="111" customFormat="1" ht="13.5" customHeight="1">
      <c r="A9" s="135" t="s">
        <v>149</v>
      </c>
      <c r="B9" s="83"/>
      <c r="C9" s="83"/>
      <c r="D9" s="135">
        <v>517754</v>
      </c>
      <c r="E9" s="112"/>
      <c r="F9" s="135">
        <v>133333</v>
      </c>
      <c r="G9" s="31"/>
      <c r="H9" s="135">
        <v>1070433</v>
      </c>
      <c r="I9" s="31"/>
      <c r="J9" s="135">
        <v>0</v>
      </c>
      <c r="K9" s="112"/>
      <c r="L9" s="135">
        <v>1721520</v>
      </c>
      <c r="M9" s="113"/>
      <c r="N9" s="113"/>
    </row>
    <row r="10" spans="1:14" s="111" customFormat="1" ht="13.5" customHeight="1">
      <c r="A10" s="30" t="s">
        <v>139</v>
      </c>
      <c r="B10" s="83"/>
      <c r="C10" s="83"/>
      <c r="D10" s="30">
        <v>0</v>
      </c>
      <c r="E10" s="30"/>
      <c r="F10" s="30">
        <v>0</v>
      </c>
      <c r="G10" s="31"/>
      <c r="H10" s="30">
        <v>10440</v>
      </c>
      <c r="I10" s="31"/>
      <c r="J10" s="30"/>
      <c r="K10" s="30"/>
      <c r="L10" s="83">
        <v>10440</v>
      </c>
      <c r="M10" s="113"/>
      <c r="N10" s="113"/>
    </row>
    <row r="11" spans="1:14" s="111" customFormat="1" ht="15" hidden="1">
      <c r="A11" s="114" t="s">
        <v>101</v>
      </c>
      <c r="B11" s="83"/>
      <c r="C11" s="83"/>
      <c r="D11" s="30">
        <v>0</v>
      </c>
      <c r="E11" s="31"/>
      <c r="F11" s="30">
        <v>0</v>
      </c>
      <c r="G11" s="31"/>
      <c r="H11" s="30">
        <v>0</v>
      </c>
      <c r="I11" s="31"/>
      <c r="J11" s="30">
        <v>0</v>
      </c>
      <c r="K11" s="31"/>
      <c r="L11" s="83">
        <v>0</v>
      </c>
      <c r="M11" s="113"/>
      <c r="N11" s="113"/>
    </row>
    <row r="12" spans="1:14" s="111" customFormat="1" ht="13.5" customHeight="1">
      <c r="A12" s="30" t="s">
        <v>148</v>
      </c>
      <c r="B12" s="83"/>
      <c r="C12" s="83"/>
      <c r="D12" s="30">
        <v>0</v>
      </c>
      <c r="E12" s="30"/>
      <c r="F12" s="30">
        <v>0</v>
      </c>
      <c r="G12" s="31"/>
      <c r="H12" s="30">
        <v>0</v>
      </c>
      <c r="I12" s="31"/>
      <c r="J12" s="30"/>
      <c r="K12" s="30"/>
      <c r="L12" s="83">
        <v>0</v>
      </c>
      <c r="M12" s="113"/>
      <c r="N12" s="113"/>
    </row>
    <row r="13" spans="1:14" s="111" customFormat="1" ht="13.5" customHeight="1">
      <c r="A13" s="137" t="s">
        <v>137</v>
      </c>
      <c r="B13" s="112"/>
      <c r="C13" s="112"/>
      <c r="D13" s="137">
        <v>0</v>
      </c>
      <c r="E13" s="112"/>
      <c r="F13" s="137">
        <v>0</v>
      </c>
      <c r="G13" s="112"/>
      <c r="H13" s="137">
        <v>10440</v>
      </c>
      <c r="I13" s="112"/>
      <c r="J13" s="137">
        <v>0</v>
      </c>
      <c r="K13" s="112"/>
      <c r="L13" s="137">
        <v>10440</v>
      </c>
      <c r="M13" s="113"/>
      <c r="N13" s="113"/>
    </row>
    <row r="14" spans="1:14" s="111" customFormat="1" ht="13.5" customHeight="1">
      <c r="A14" s="31" t="s">
        <v>55</v>
      </c>
      <c r="B14" s="31"/>
      <c r="C14" s="31"/>
      <c r="D14" s="31">
        <v>0</v>
      </c>
      <c r="E14" s="31"/>
      <c r="F14" s="31">
        <v>0</v>
      </c>
      <c r="G14" s="31"/>
      <c r="H14" s="31">
        <v>0</v>
      </c>
      <c r="I14" s="31"/>
      <c r="J14" s="31"/>
      <c r="K14" s="31"/>
      <c r="L14" s="112">
        <v>0</v>
      </c>
      <c r="M14" s="113"/>
      <c r="N14" s="113"/>
    </row>
    <row r="15" spans="1:14" s="111" customFormat="1" ht="13.5" customHeight="1">
      <c r="A15" s="135" t="s">
        <v>167</v>
      </c>
      <c r="B15" s="112"/>
      <c r="C15" s="112"/>
      <c r="D15" s="135">
        <v>517754</v>
      </c>
      <c r="E15" s="112"/>
      <c r="F15" s="135">
        <v>133333</v>
      </c>
      <c r="G15" s="112"/>
      <c r="H15" s="135">
        <v>1080873</v>
      </c>
      <c r="I15" s="112"/>
      <c r="J15" s="135">
        <v>0</v>
      </c>
      <c r="K15" s="112"/>
      <c r="L15" s="135">
        <v>1731960</v>
      </c>
      <c r="M15" s="115"/>
      <c r="N15" s="115"/>
    </row>
    <row r="16" spans="1:14" s="111" customFormat="1" ht="13.5" customHeight="1">
      <c r="A16" s="44"/>
      <c r="B16" s="44"/>
      <c r="C16" s="44"/>
      <c r="D16" s="108"/>
      <c r="E16" s="107"/>
      <c r="F16" s="108"/>
      <c r="G16" s="108"/>
      <c r="H16" s="108"/>
      <c r="I16" s="108"/>
      <c r="J16" s="108"/>
      <c r="K16" s="108"/>
      <c r="L16" s="108"/>
      <c r="M16" s="110"/>
      <c r="N16" s="110"/>
    </row>
    <row r="17" spans="1:14" s="111" customFormat="1" ht="13.5" customHeight="1">
      <c r="A17" s="44"/>
      <c r="B17" s="44"/>
      <c r="C17" s="44"/>
      <c r="D17" s="108"/>
      <c r="E17" s="107"/>
      <c r="F17" s="108"/>
      <c r="G17" s="108"/>
      <c r="H17" s="108"/>
      <c r="I17" s="108"/>
      <c r="J17" s="108"/>
      <c r="K17" s="108"/>
      <c r="L17" s="108"/>
      <c r="M17" s="110"/>
      <c r="N17" s="110"/>
    </row>
    <row r="18" spans="1:14" s="111" customFormat="1" ht="13.5" customHeight="1">
      <c r="A18" s="275" t="s">
        <v>168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07"/>
    </row>
    <row r="19" spans="1:14" s="111" customFormat="1" ht="13.5" customHeight="1">
      <c r="A19" s="135" t="s">
        <v>149</v>
      </c>
      <c r="B19" s="83"/>
      <c r="C19" s="83"/>
      <c r="D19" s="135">
        <v>517754</v>
      </c>
      <c r="E19" s="112"/>
      <c r="F19" s="135">
        <v>133333</v>
      </c>
      <c r="G19" s="31"/>
      <c r="H19" s="135">
        <v>1070433</v>
      </c>
      <c r="I19" s="31"/>
      <c r="J19" s="135">
        <v>0</v>
      </c>
      <c r="K19" s="112"/>
      <c r="L19" s="135">
        <v>1721520</v>
      </c>
      <c r="M19" s="113"/>
      <c r="N19" s="113"/>
    </row>
    <row r="20" spans="1:14" s="111" customFormat="1" ht="13.5" customHeight="1">
      <c r="A20" s="30" t="s">
        <v>181</v>
      </c>
      <c r="B20" s="83"/>
      <c r="C20" s="83"/>
      <c r="D20" s="30">
        <v>0</v>
      </c>
      <c r="E20" s="30"/>
      <c r="F20" s="30">
        <v>0</v>
      </c>
      <c r="G20" s="31"/>
      <c r="H20" s="30">
        <v>-17671</v>
      </c>
      <c r="I20" s="31"/>
      <c r="J20" s="30">
        <v>0</v>
      </c>
      <c r="K20" s="30"/>
      <c r="L20" s="83">
        <v>-17671</v>
      </c>
      <c r="M20" s="113"/>
      <c r="N20" s="113"/>
    </row>
    <row r="21" spans="1:14" s="111" customFormat="1" ht="13.5" customHeight="1">
      <c r="A21" s="133" t="s">
        <v>148</v>
      </c>
      <c r="B21" s="83"/>
      <c r="C21" s="83"/>
      <c r="D21" s="133">
        <v>0</v>
      </c>
      <c r="E21" s="30"/>
      <c r="F21" s="133">
        <v>0</v>
      </c>
      <c r="G21" s="31"/>
      <c r="H21" s="133">
        <v>0</v>
      </c>
      <c r="I21" s="31"/>
      <c r="J21" s="133"/>
      <c r="K21" s="30"/>
      <c r="L21" s="131">
        <v>0</v>
      </c>
      <c r="M21" s="113"/>
      <c r="N21" s="113"/>
    </row>
    <row r="22" spans="1:14" s="111" customFormat="1" ht="13.5" customHeight="1">
      <c r="A22" s="112" t="s">
        <v>180</v>
      </c>
      <c r="B22" s="112"/>
      <c r="C22" s="112"/>
      <c r="D22" s="137">
        <v>0</v>
      </c>
      <c r="E22" s="112"/>
      <c r="F22" s="137">
        <v>0</v>
      </c>
      <c r="G22" s="31"/>
      <c r="H22" s="137">
        <v>-17671</v>
      </c>
      <c r="I22" s="31"/>
      <c r="J22" s="137">
        <v>0</v>
      </c>
      <c r="K22" s="112"/>
      <c r="L22" s="112">
        <v>-17671</v>
      </c>
      <c r="M22" s="113"/>
      <c r="N22" s="113"/>
    </row>
    <row r="23" spans="1:14" s="111" customFormat="1" ht="13.5" customHeight="1">
      <c r="A23" s="31" t="s">
        <v>55</v>
      </c>
      <c r="B23" s="31"/>
      <c r="C23" s="31"/>
      <c r="D23" s="30">
        <v>0</v>
      </c>
      <c r="E23" s="31"/>
      <c r="F23" s="30">
        <v>0</v>
      </c>
      <c r="G23" s="31"/>
      <c r="H23" s="30">
        <v>0</v>
      </c>
      <c r="I23" s="31"/>
      <c r="J23" s="30"/>
      <c r="K23" s="31"/>
      <c r="L23" s="112">
        <v>0</v>
      </c>
      <c r="M23" s="113"/>
      <c r="N23" s="113"/>
    </row>
    <row r="24" spans="1:14" s="111" customFormat="1" ht="13.5" customHeight="1">
      <c r="A24" s="135" t="s">
        <v>172</v>
      </c>
      <c r="B24" s="112"/>
      <c r="C24" s="112"/>
      <c r="D24" s="135">
        <v>517754</v>
      </c>
      <c r="E24" s="112"/>
      <c r="F24" s="135">
        <v>133333</v>
      </c>
      <c r="G24" s="31"/>
      <c r="H24" s="135">
        <v>1052762</v>
      </c>
      <c r="I24" s="31"/>
      <c r="J24" s="135">
        <v>0</v>
      </c>
      <c r="K24" s="112"/>
      <c r="L24" s="135">
        <v>1703849</v>
      </c>
      <c r="M24" s="113"/>
      <c r="N24" s="113"/>
    </row>
    <row r="25" spans="1:14" s="111" customFormat="1" ht="13.5" customHeight="1">
      <c r="A25" s="44"/>
      <c r="B25" s="44"/>
      <c r="C25" s="44"/>
      <c r="D25" s="108"/>
      <c r="E25" s="107"/>
      <c r="F25" s="108"/>
      <c r="G25" s="108"/>
      <c r="H25" s="108"/>
      <c r="I25" s="108"/>
      <c r="J25" s="108"/>
      <c r="K25" s="108"/>
      <c r="L25" s="108"/>
      <c r="M25" s="110"/>
      <c r="N25" s="110"/>
    </row>
    <row r="26" spans="1:14" s="111" customFormat="1" ht="13.5" customHeight="1">
      <c r="A26" s="44"/>
      <c r="B26" s="44"/>
      <c r="C26" s="44"/>
      <c r="D26" s="108"/>
      <c r="E26" s="107"/>
      <c r="F26" s="108"/>
      <c r="G26" s="108"/>
      <c r="H26" s="108"/>
      <c r="I26" s="108"/>
      <c r="J26" s="108"/>
      <c r="K26" s="108"/>
      <c r="L26" s="108"/>
      <c r="M26" s="110"/>
      <c r="N26" s="110"/>
    </row>
    <row r="27" spans="13:14" ht="13.5" customHeight="1" hidden="1">
      <c r="M27" s="44"/>
      <c r="N27" s="44"/>
    </row>
    <row r="28" spans="1:14" s="113" customFormat="1" ht="13.5" customHeight="1">
      <c r="A28" s="271" t="s">
        <v>169</v>
      </c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05"/>
    </row>
    <row r="29" spans="1:12" s="113" customFormat="1" ht="13.5" customHeight="1">
      <c r="A29" s="135" t="s">
        <v>170</v>
      </c>
      <c r="B29" s="83"/>
      <c r="C29" s="83"/>
      <c r="D29" s="135">
        <v>517754</v>
      </c>
      <c r="E29" s="112"/>
      <c r="F29" s="135">
        <v>133333</v>
      </c>
      <c r="G29" s="31"/>
      <c r="H29" s="135">
        <v>1080873</v>
      </c>
      <c r="I29" s="31"/>
      <c r="J29" s="135">
        <v>0</v>
      </c>
      <c r="K29" s="112"/>
      <c r="L29" s="135">
        <v>1731960</v>
      </c>
    </row>
    <row r="30" spans="1:14" s="111" customFormat="1" ht="13.5" customHeight="1">
      <c r="A30" s="30" t="s">
        <v>181</v>
      </c>
      <c r="B30" s="83"/>
      <c r="C30" s="83"/>
      <c r="D30" s="30">
        <v>0</v>
      </c>
      <c r="E30" s="30"/>
      <c r="F30" s="30">
        <v>0</v>
      </c>
      <c r="G30" s="31"/>
      <c r="H30" s="30">
        <v>-2196</v>
      </c>
      <c r="I30" s="31"/>
      <c r="J30" s="30"/>
      <c r="K30" s="30"/>
      <c r="L30" s="83">
        <v>-2196</v>
      </c>
      <c r="M30" s="113"/>
      <c r="N30" s="113"/>
    </row>
    <row r="31" spans="1:14" s="111" customFormat="1" ht="13.5" customHeight="1">
      <c r="A31" s="133" t="s">
        <v>148</v>
      </c>
      <c r="B31" s="83"/>
      <c r="C31" s="83"/>
      <c r="D31" s="30">
        <v>0</v>
      </c>
      <c r="E31" s="30"/>
      <c r="F31" s="30">
        <v>0</v>
      </c>
      <c r="G31" s="31"/>
      <c r="H31" s="30">
        <v>0</v>
      </c>
      <c r="I31" s="31"/>
      <c r="J31" s="30"/>
      <c r="K31" s="30"/>
      <c r="L31" s="83">
        <v>0</v>
      </c>
      <c r="M31" s="113"/>
      <c r="N31" s="113"/>
    </row>
    <row r="32" spans="1:12" s="113" customFormat="1" ht="13.5" customHeight="1">
      <c r="A32" s="112" t="s">
        <v>180</v>
      </c>
      <c r="B32" s="112"/>
      <c r="C32" s="112"/>
      <c r="D32" s="137">
        <v>0</v>
      </c>
      <c r="E32" s="112"/>
      <c r="F32" s="137">
        <v>0</v>
      </c>
      <c r="G32" s="112"/>
      <c r="H32" s="137">
        <v>-2196</v>
      </c>
      <c r="I32" s="112"/>
      <c r="J32" s="137">
        <v>0</v>
      </c>
      <c r="K32" s="112"/>
      <c r="L32" s="137">
        <v>-2196</v>
      </c>
    </row>
    <row r="33" spans="1:12" s="113" customFormat="1" ht="13.5" customHeight="1">
      <c r="A33" s="31" t="s">
        <v>55</v>
      </c>
      <c r="B33" s="31"/>
      <c r="C33" s="31"/>
      <c r="D33" s="31">
        <v>0</v>
      </c>
      <c r="E33" s="31"/>
      <c r="F33" s="31">
        <v>0</v>
      </c>
      <c r="G33" s="31"/>
      <c r="H33" s="31">
        <v>0</v>
      </c>
      <c r="I33" s="31"/>
      <c r="J33" s="31"/>
      <c r="K33" s="31"/>
      <c r="L33" s="112">
        <v>0</v>
      </c>
    </row>
    <row r="34" spans="1:19" s="115" customFormat="1" ht="13.5" customHeight="1">
      <c r="A34" s="135" t="s">
        <v>171</v>
      </c>
      <c r="B34" s="112"/>
      <c r="C34" s="112"/>
      <c r="D34" s="135">
        <v>517754</v>
      </c>
      <c r="E34" s="112"/>
      <c r="F34" s="135">
        <v>133333</v>
      </c>
      <c r="G34" s="112"/>
      <c r="H34" s="135">
        <v>1078677</v>
      </c>
      <c r="I34" s="112"/>
      <c r="J34" s="135">
        <v>0</v>
      </c>
      <c r="K34" s="112"/>
      <c r="L34" s="135">
        <v>1729764</v>
      </c>
      <c r="O34" s="241"/>
      <c r="P34" s="241"/>
      <c r="Q34" s="241"/>
      <c r="R34" s="241"/>
      <c r="S34" s="241"/>
    </row>
    <row r="35" spans="1:16" s="116" customFormat="1" ht="13.5" customHeight="1">
      <c r="A35" s="83"/>
      <c r="B35" s="112"/>
      <c r="C35" s="112"/>
      <c r="D35" s="30"/>
      <c r="E35" s="31"/>
      <c r="F35" s="30"/>
      <c r="G35" s="31"/>
      <c r="H35" s="30"/>
      <c r="I35" s="31"/>
      <c r="J35" s="30"/>
      <c r="K35" s="31"/>
      <c r="L35" s="83"/>
      <c r="M35" s="31"/>
      <c r="N35" s="31"/>
      <c r="P35" s="117"/>
    </row>
    <row r="36" spans="1:14" s="113" customFormat="1" ht="13.5" customHeight="1" hidden="1">
      <c r="A36" s="83"/>
      <c r="B36" s="112"/>
      <c r="C36" s="112"/>
      <c r="D36" s="30"/>
      <c r="E36" s="31"/>
      <c r="F36" s="30"/>
      <c r="G36" s="31"/>
      <c r="H36" s="30"/>
      <c r="I36" s="31"/>
      <c r="J36" s="30"/>
      <c r="K36" s="31"/>
      <c r="L36" s="83"/>
      <c r="M36" s="31"/>
      <c r="N36" s="31"/>
    </row>
    <row r="37" spans="1:14" s="113" customFormat="1" ht="13.5" customHeight="1" hidden="1">
      <c r="A37" s="273" t="s">
        <v>155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06"/>
    </row>
    <row r="38" spans="1:12" s="113" customFormat="1" ht="13.5" customHeight="1" hidden="1">
      <c r="A38" s="135" t="s">
        <v>156</v>
      </c>
      <c r="B38" s="83"/>
      <c r="C38" s="83"/>
      <c r="D38" s="135" t="e">
        <f>+b!#REF!</f>
        <v>#REF!</v>
      </c>
      <c r="E38" s="112"/>
      <c r="F38" s="135" t="e">
        <f>+b!#REF!</f>
        <v>#REF!</v>
      </c>
      <c r="G38" s="31"/>
      <c r="H38" s="135" t="e">
        <f>+b!#REF!</f>
        <v>#REF!</v>
      </c>
      <c r="I38" s="31"/>
      <c r="J38" s="135"/>
      <c r="K38" s="112"/>
      <c r="L38" s="135" t="e">
        <f>SUM(D38:K38)</f>
        <v>#REF!</v>
      </c>
    </row>
    <row r="39" spans="1:14" s="111" customFormat="1" ht="13.5" customHeight="1" hidden="1">
      <c r="A39" s="30" t="s">
        <v>139</v>
      </c>
      <c r="B39" s="83"/>
      <c r="C39" s="83"/>
      <c r="D39" s="30">
        <v>0</v>
      </c>
      <c r="E39" s="30"/>
      <c r="F39" s="30">
        <v>0</v>
      </c>
      <c r="G39" s="31"/>
      <c r="H39" s="30">
        <f>+' rw'!C33</f>
        <v>-2196</v>
      </c>
      <c r="I39" s="31"/>
      <c r="J39" s="30"/>
      <c r="K39" s="30"/>
      <c r="L39" s="83">
        <f>SUM(D39:K39)</f>
        <v>-2196</v>
      </c>
      <c r="M39" s="113"/>
      <c r="N39" s="113"/>
    </row>
    <row r="40" spans="1:14" s="111" customFormat="1" ht="13.5" customHeight="1" hidden="1">
      <c r="A40" s="133" t="str">
        <f>A21</f>
        <v> - inne całkowite dochody</v>
      </c>
      <c r="B40" s="83"/>
      <c r="C40" s="83"/>
      <c r="D40" s="30">
        <v>0</v>
      </c>
      <c r="E40" s="30"/>
      <c r="F40" s="30">
        <v>0</v>
      </c>
      <c r="G40" s="31"/>
      <c r="H40" s="30">
        <v>0</v>
      </c>
      <c r="I40" s="31"/>
      <c r="J40" s="30"/>
      <c r="K40" s="30"/>
      <c r="L40" s="83">
        <f>+H40+F40+D40</f>
        <v>0</v>
      </c>
      <c r="M40" s="113"/>
      <c r="N40" s="113"/>
    </row>
    <row r="41" spans="1:12" s="113" customFormat="1" ht="13.5" customHeight="1" hidden="1">
      <c r="A41" s="112" t="str">
        <f>A32</f>
        <v>Całkowite straty za okres</v>
      </c>
      <c r="B41" s="112"/>
      <c r="C41" s="112"/>
      <c r="D41" s="137">
        <f>SUM(D39:D40)</f>
        <v>0</v>
      </c>
      <c r="E41" s="112"/>
      <c r="F41" s="137">
        <f>SUM(F39:F40)</f>
        <v>0</v>
      </c>
      <c r="G41" s="112"/>
      <c r="H41" s="137">
        <f>SUM(H39:H40)</f>
        <v>-2196</v>
      </c>
      <c r="I41" s="112"/>
      <c r="J41" s="137">
        <f>SUM(J39:J40)</f>
        <v>0</v>
      </c>
      <c r="K41" s="112"/>
      <c r="L41" s="137">
        <f>SUM(D41:K41)</f>
        <v>-2196</v>
      </c>
    </row>
    <row r="42" spans="1:12" s="113" customFormat="1" ht="13.5" customHeight="1" hidden="1">
      <c r="A42" s="31" t="s">
        <v>55</v>
      </c>
      <c r="B42" s="31"/>
      <c r="C42" s="31"/>
      <c r="D42" s="30">
        <v>0</v>
      </c>
      <c r="E42" s="31"/>
      <c r="F42" s="30">
        <v>0</v>
      </c>
      <c r="G42" s="31"/>
      <c r="H42" s="30">
        <v>0</v>
      </c>
      <c r="I42" s="31"/>
      <c r="J42" s="30">
        <v>0</v>
      </c>
      <c r="K42" s="31"/>
      <c r="L42" s="112">
        <f>SUM(D42:K42)</f>
        <v>0</v>
      </c>
    </row>
    <row r="43" spans="1:12" s="113" customFormat="1" ht="13.5" customHeight="1" hidden="1">
      <c r="A43" s="135" t="s">
        <v>154</v>
      </c>
      <c r="B43" s="83"/>
      <c r="C43" s="83"/>
      <c r="D43" s="135" t="e">
        <f>D38+D41+D42</f>
        <v>#REF!</v>
      </c>
      <c r="E43" s="112"/>
      <c r="F43" s="135" t="e">
        <f>F38+F41+F42</f>
        <v>#REF!</v>
      </c>
      <c r="G43" s="112"/>
      <c r="H43" s="135" t="e">
        <f>H38+H41+H42</f>
        <v>#REF!</v>
      </c>
      <c r="I43" s="112"/>
      <c r="J43" s="135">
        <f>J38+J41+J42</f>
        <v>0</v>
      </c>
      <c r="K43" s="112"/>
      <c r="L43" s="135" t="e">
        <f>SUM(D43:K43)</f>
        <v>#REF!</v>
      </c>
    </row>
    <row r="44" spans="1:14" s="116" customFormat="1" ht="13.5" customHeight="1" hidden="1">
      <c r="A44" s="83"/>
      <c r="B44" s="83"/>
      <c r="C44" s="83"/>
      <c r="D44" s="122"/>
      <c r="E44" s="31"/>
      <c r="F44" s="30"/>
      <c r="G44" s="31"/>
      <c r="H44" s="30"/>
      <c r="I44" s="31"/>
      <c r="J44" s="30"/>
      <c r="K44" s="31"/>
      <c r="L44" s="83"/>
      <c r="M44" s="31"/>
      <c r="N44" s="31"/>
    </row>
    <row r="45" spans="1:12" s="120" customFormat="1" ht="21.75" customHeight="1">
      <c r="A45" s="37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9"/>
    </row>
    <row r="46" s="120" customFormat="1" ht="13.5" customHeight="1">
      <c r="L46" s="119"/>
    </row>
    <row r="47" spans="4:12" s="120" customFormat="1" ht="13.5" customHeight="1">
      <c r="D47" s="123"/>
      <c r="L47" s="119"/>
    </row>
    <row r="48" s="120" customFormat="1" ht="13.5" customHeight="1">
      <c r="L48" s="119"/>
    </row>
    <row r="49" s="120" customFormat="1" ht="13.5" customHeight="1">
      <c r="L49" s="119"/>
    </row>
    <row r="50" s="120" customFormat="1" ht="13.5" customHeight="1">
      <c r="L50" s="119"/>
    </row>
    <row r="51" s="120" customFormat="1" ht="13.5" customHeight="1">
      <c r="L51" s="119"/>
    </row>
    <row r="52" s="120" customFormat="1" ht="13.5" customHeight="1">
      <c r="L52" s="119"/>
    </row>
    <row r="53" s="120" customFormat="1" ht="13.5" customHeight="1">
      <c r="L53" s="119"/>
    </row>
    <row r="54" s="120" customFormat="1" ht="13.5" customHeight="1">
      <c r="L54" s="119"/>
    </row>
    <row r="55" s="120" customFormat="1" ht="13.5" customHeight="1">
      <c r="L55" s="119"/>
    </row>
    <row r="56" s="120" customFormat="1" ht="13.5" customHeight="1">
      <c r="L56" s="119"/>
    </row>
    <row r="57" s="120" customFormat="1" ht="13.5" customHeight="1">
      <c r="L57" s="119"/>
    </row>
    <row r="58" s="120" customFormat="1" ht="11.25" customHeight="1">
      <c r="L58" s="119"/>
    </row>
    <row r="59" spans="1:12" s="120" customFormat="1" ht="13.5" customHeight="1">
      <c r="A59" s="123"/>
      <c r="L59" s="119"/>
    </row>
    <row r="60" s="120" customFormat="1" ht="13.5" customHeight="1">
      <c r="L60" s="119"/>
    </row>
    <row r="61" s="120" customFormat="1" ht="13.5" customHeight="1">
      <c r="L61" s="119"/>
    </row>
    <row r="62" s="120" customFormat="1" ht="13.5" customHeight="1">
      <c r="L62" s="119"/>
    </row>
    <row r="63" s="120" customFormat="1" ht="13.5" customHeight="1">
      <c r="L63" s="119"/>
    </row>
    <row r="64" s="120" customFormat="1" ht="13.5" customHeight="1">
      <c r="L64" s="119"/>
    </row>
    <row r="65" s="120" customFormat="1" ht="13.5" customHeight="1">
      <c r="L65" s="119"/>
    </row>
    <row r="66" s="120" customFormat="1" ht="13.5" customHeight="1">
      <c r="L66" s="119"/>
    </row>
    <row r="67" s="120" customFormat="1" ht="13.5" customHeight="1">
      <c r="L67" s="119"/>
    </row>
    <row r="68" s="120" customFormat="1" ht="13.5" customHeight="1">
      <c r="L68" s="119"/>
    </row>
    <row r="69" s="120" customFormat="1" ht="13.5" customHeight="1">
      <c r="L69" s="119"/>
    </row>
    <row r="70" spans="10:12" s="120" customFormat="1" ht="13.5" customHeight="1" hidden="1">
      <c r="J70" s="120">
        <v>0</v>
      </c>
      <c r="L70" s="119"/>
    </row>
    <row r="71" spans="1:12" s="113" customFormat="1" ht="13.5" customHeight="1" hidden="1">
      <c r="A71" s="31"/>
      <c r="B71" s="31"/>
      <c r="C71" s="31"/>
      <c r="D71" s="31"/>
      <c r="E71" s="31"/>
      <c r="F71" s="31"/>
      <c r="G71" s="31"/>
      <c r="H71" s="31">
        <f>H56-H69</f>
        <v>0</v>
      </c>
      <c r="I71" s="31"/>
      <c r="J71" s="31">
        <f>J56-J69</f>
        <v>0</v>
      </c>
      <c r="K71" s="31"/>
      <c r="L71" s="112"/>
    </row>
    <row r="72" spans="1:12" s="113" customFormat="1" ht="13.5" customHeight="1" hidden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112"/>
    </row>
    <row r="73" spans="1:12" s="113" customFormat="1" ht="13.5" customHeight="1">
      <c r="A73" s="31"/>
      <c r="B73" s="31"/>
      <c r="C73" s="31"/>
      <c r="D73" s="31"/>
      <c r="E73" s="31"/>
      <c r="F73" s="31"/>
      <c r="G73" s="31"/>
      <c r="H73" s="31"/>
      <c r="I73" s="31"/>
      <c r="J73" s="31">
        <v>-76</v>
      </c>
      <c r="K73" s="31"/>
      <c r="L73" s="112"/>
    </row>
    <row r="74" spans="1:12" s="113" customFormat="1" ht="13.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112"/>
    </row>
    <row r="75" spans="1:12" s="113" customFormat="1" ht="13.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112"/>
    </row>
    <row r="76" spans="1:12" s="113" customFormat="1" ht="13.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112"/>
    </row>
    <row r="77" spans="1:12" s="113" customFormat="1" ht="13.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112"/>
    </row>
    <row r="78" spans="1:12" s="113" customFormat="1" ht="13.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112"/>
    </row>
    <row r="79" spans="1:12" s="113" customFormat="1" ht="13.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112"/>
    </row>
    <row r="80" spans="1:12" s="113" customFormat="1" ht="13.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112"/>
    </row>
    <row r="81" spans="1:12" s="113" customFormat="1" ht="13.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112"/>
    </row>
    <row r="82" spans="1:12" s="113" customFormat="1" ht="13.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112"/>
    </row>
    <row r="83" spans="1:12" s="113" customFormat="1" ht="13.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112"/>
    </row>
    <row r="84" spans="1:12" s="113" customFormat="1" ht="13.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112"/>
    </row>
    <row r="85" spans="1:12" s="113" customFormat="1" ht="13.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112"/>
    </row>
    <row r="86" spans="1:12" s="113" customFormat="1" ht="13.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112"/>
    </row>
    <row r="87" spans="1:12" s="113" customFormat="1" ht="13.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112"/>
    </row>
  </sheetData>
  <sheetProtection/>
  <mergeCells count="7">
    <mergeCell ref="A28:M28"/>
    <mergeCell ref="A2:M2"/>
    <mergeCell ref="A37:M37"/>
    <mergeCell ref="A3:M3"/>
    <mergeCell ref="A4:M4"/>
    <mergeCell ref="A8:M8"/>
    <mergeCell ref="A18:M18"/>
  </mergeCells>
  <printOptions horizontalCentered="1"/>
  <pageMargins left="0.2362204724409449" right="0.2362204724409449" top="0.8267716535433072" bottom="0.5118110236220472" header="0.2362204724409449" footer="0.2755905511811024"/>
  <pageSetup firstPageNumber="4" useFirstPageNumber="1" horizontalDpi="600" verticalDpi="600" orientation="portrait" paperSize="9" scale="70" r:id="rId1"/>
  <headerFooter alignWithMargins="0">
    <oddHeader>&amp;L&amp;8
&amp;C&amp;"Arial,Pogrubiony"Orbis Spółka Akcyjna&amp;"Arial,Normalny"
Skrócone śródroczne sprawozdanie finansowe - pierwszy kwartał 2011 roku
(wszystkie kwoty wyrażone są w tys. zł, o ile nie podano inaczej)</oddHeader>
    <oddFooter>&amp;R&amp;P</oddFooter>
  </headerFooter>
  <ignoredErrors>
    <ignoredError sqref="E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WIERUCKA Dorota</cp:lastModifiedBy>
  <cp:lastPrinted>2011-05-09T13:18:23Z</cp:lastPrinted>
  <dcterms:created xsi:type="dcterms:W3CDTF">2000-01-10T08:13:36Z</dcterms:created>
  <dcterms:modified xsi:type="dcterms:W3CDTF">2012-10-15T14:34:59Z</dcterms:modified>
  <cp:category/>
  <cp:version/>
  <cp:contentType/>
  <cp:contentStatus/>
</cp:coreProperties>
</file>