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0" windowWidth="25600" windowHeight="12300" tabRatio="569" activeTab="0"/>
  </bookViews>
  <sheets>
    <sheet name="Spis treści" sheetId="1" r:id="rId1"/>
    <sheet name="Rachunek zysków i strat" sheetId="2" r:id="rId2"/>
    <sheet name="Spr. z sytuacji finansowej" sheetId="3" r:id="rId3"/>
    <sheet name="Zmiany w kapitale" sheetId="4" r:id="rId4"/>
    <sheet name="Przepływy pieniężne" sheetId="5" r:id="rId5"/>
    <sheet name="Spr. segmentowa" sheetId="6" r:id="rId6"/>
    <sheet name="RZiS_analityczny" sheetId="7" r:id="rId7"/>
    <sheet name="Wskaźniki operacyjne" sheetId="8" r:id="rId8"/>
    <sheet name="Baza hotelowa" sheetId="9" r:id="rId9"/>
    <sheet name="Klienci" sheetId="10" r:id="rId10"/>
    <sheet name="Zatrudnienie" sheetId="11" r:id="rId11"/>
    <sheet name="Struktura Grupy" sheetId="12" r:id="rId12"/>
    <sheet name="Akcjonariat" sheetId="13" r:id="rId13"/>
  </sheets>
  <definedNames>
    <definedName name="_Toc293035359" localSheetId="12">'Akcjonariat'!$B$3</definedName>
    <definedName name="_Toc293035359" localSheetId="8">'Baza hotelowa'!$B$3</definedName>
    <definedName name="_Toc293035359" localSheetId="9">'Klienci'!$B$3</definedName>
    <definedName name="_Toc293035359" localSheetId="4">'Przepływy pieniężne'!$B$3</definedName>
    <definedName name="_Toc293035359" localSheetId="6">'RZiS_analityczny'!$B$3</definedName>
    <definedName name="_Toc293035359" localSheetId="5">'Spr. segmentowa'!$B$3</definedName>
    <definedName name="_Toc293035359" localSheetId="11">'Struktura Grupy'!$B$3</definedName>
    <definedName name="_Toc293035359" localSheetId="7">'Wskaźniki operacyjne'!$B$3</definedName>
    <definedName name="_Toc293035359" localSheetId="10">'Zatrudnienie'!$B$3</definedName>
  </definedNames>
  <calcPr fullCalcOnLoad="1"/>
</workbook>
</file>

<file path=xl/sharedStrings.xml><?xml version="1.0" encoding="utf-8"?>
<sst xmlns="http://schemas.openxmlformats.org/spreadsheetml/2006/main" count="412" uniqueCount="240">
  <si>
    <t>Aktywa trwałe</t>
  </si>
  <si>
    <t>Rzeczowe aktywa trwałe</t>
  </si>
  <si>
    <t>Aktywa obrotowe</t>
  </si>
  <si>
    <t>Zapasy</t>
  </si>
  <si>
    <t>Zobowiązania długoterminowe</t>
  </si>
  <si>
    <t>Rezerwa z tytułu odroczonego podatku dochodowego</t>
  </si>
  <si>
    <t>Zobowiązania krótkoterminowe</t>
  </si>
  <si>
    <t>Przychody finansowe</t>
  </si>
  <si>
    <t>Podatek dochodowy</t>
  </si>
  <si>
    <t>Spis treści</t>
  </si>
  <si>
    <t>Inne inwestycje długoterminowe</t>
  </si>
  <si>
    <t>Aktywa z tytułu odroczonego podatku dochodowego</t>
  </si>
  <si>
    <t>Zysk (strata) netto</t>
  </si>
  <si>
    <t>Rezerwy na zobowiązania</t>
  </si>
  <si>
    <t>Rezerwa na świadczenia emerytalne i podobne</t>
  </si>
  <si>
    <t>Amortyzacja</t>
  </si>
  <si>
    <t>Zużycie materiałów i energii</t>
  </si>
  <si>
    <t>Usługi obce</t>
  </si>
  <si>
    <t>Podatki i opłaty</t>
  </si>
  <si>
    <t>Pozostałe koszty rodzajowe</t>
  </si>
  <si>
    <t>Zmiana stanu rezerw</t>
  </si>
  <si>
    <t>Zmiana stanu zapasów</t>
  </si>
  <si>
    <t>Inne korekty</t>
  </si>
  <si>
    <t>Inne wpływy inwestycyjne</t>
  </si>
  <si>
    <t>Kredyty i pożyczki</t>
  </si>
  <si>
    <t>Środki pieniężne na początek okresu</t>
  </si>
  <si>
    <t>1.</t>
  </si>
  <si>
    <t>2.</t>
  </si>
  <si>
    <t>3.</t>
  </si>
  <si>
    <t>4.</t>
  </si>
  <si>
    <t>5.</t>
  </si>
  <si>
    <t>7.</t>
  </si>
  <si>
    <t>8.</t>
  </si>
  <si>
    <t>Razem</t>
  </si>
  <si>
    <t>EBITDA</t>
  </si>
  <si>
    <t>3 miesiące zakończone 31.03.2015</t>
  </si>
  <si>
    <t>3 miesiące zakończone 31.03.2014</t>
  </si>
  <si>
    <t>Przychody netto ze sprzedaży</t>
  </si>
  <si>
    <t>Koszty świadczeń pracowniczych</t>
  </si>
  <si>
    <t>Pozostałe przychody/(koszty) operacyjne netto</t>
  </si>
  <si>
    <t xml:space="preserve">EBITDAR </t>
  </si>
  <si>
    <t>Koszty wynajmu nieruchomości</t>
  </si>
  <si>
    <t>EBITDA operacyjna</t>
  </si>
  <si>
    <t>Koszty restrukturyzacji</t>
  </si>
  <si>
    <t>Wynik innych zdarzeń jednorazowych</t>
  </si>
  <si>
    <t xml:space="preserve">Koszty finansowe </t>
  </si>
  <si>
    <t>Udział w stratach netto jednostek stowarzyszonych</t>
  </si>
  <si>
    <t>Strata przed opodatkowaniem</t>
  </si>
  <si>
    <t>Skonsolidowany rachunek zysków i strat</t>
  </si>
  <si>
    <t>Stan na:</t>
  </si>
  <si>
    <t>Wartości niematerialne, w tym:</t>
  </si>
  <si>
    <t>- wartość firmy</t>
  </si>
  <si>
    <t>Inne aktywa finansowe</t>
  </si>
  <si>
    <t>Nieruchomości inwestycyjne</t>
  </si>
  <si>
    <t>Inne aktywa długoterminowe</t>
  </si>
  <si>
    <t>Należności handlowe</t>
  </si>
  <si>
    <t>Należności z tytułu podatku dochodowego</t>
  </si>
  <si>
    <t>Należności krótkoterminowe inne</t>
  </si>
  <si>
    <t>Aktywa finansowe wyceniane w wartości godziwej przez wynik finansowy</t>
  </si>
  <si>
    <t>Środki pieniężne i ich ekwiwalenty</t>
  </si>
  <si>
    <t>Aktywa klasyfikowane jako przeznaczone do sprzedaży</t>
  </si>
  <si>
    <t>AKTYWA RAZEM</t>
  </si>
  <si>
    <t>Skonsolidowane sprawozdanie z sytuacji finansowej</t>
  </si>
  <si>
    <t>Kapitał własny</t>
  </si>
  <si>
    <t>Kapitał własny przypisany akcjonariuszom jednostki dominującej</t>
  </si>
  <si>
    <t>Kapitał zakładowy</t>
  </si>
  <si>
    <t>Pozostałe kapitały</t>
  </si>
  <si>
    <t xml:space="preserve">Zyski zatrzymane </t>
  </si>
  <si>
    <t>Kapitał z przeliczenia jednostek zagranicznych</t>
  </si>
  <si>
    <t>Udziały niekontrolujące</t>
  </si>
  <si>
    <t>Przychody przyszłych okresów</t>
  </si>
  <si>
    <t>Zobowiązania długoterminowe inne</t>
  </si>
  <si>
    <t xml:space="preserve">Kredyty i pożyczki </t>
  </si>
  <si>
    <t>Zobowiązania handlowe</t>
  </si>
  <si>
    <t>Zobowiązania dotyczące środków trwałych</t>
  </si>
  <si>
    <t>Zobowiązania z tytułu podatku dochodowego</t>
  </si>
  <si>
    <t>Zobowiązania krótkoterminowe inne</t>
  </si>
  <si>
    <t>PASYWA RAZEM</t>
  </si>
  <si>
    <t>DZIAŁALNOŚĆ OPERACYJNA</t>
  </si>
  <si>
    <t>Korekty:</t>
  </si>
  <si>
    <t>Zyski z tytułu różnic kursowych</t>
  </si>
  <si>
    <t xml:space="preserve">Odsetki </t>
  </si>
  <si>
    <t>(Zysk)/strata z tytułu działalności inwestycyjnej</t>
  </si>
  <si>
    <t xml:space="preserve">Zmiana stanu należności </t>
  </si>
  <si>
    <t>Zmiana stanu zobowiązań krótkoterminowych, z wyjątkiem</t>
  </si>
  <si>
    <t>pożyczek i kredytów</t>
  </si>
  <si>
    <t>Zmiana stanu rozliczeń międzyokresowych przychodów</t>
  </si>
  <si>
    <t>Przepływy pieniężne z działalności operacyjnej</t>
  </si>
  <si>
    <t>Podatek dochodowy zapłacony</t>
  </si>
  <si>
    <t>Przepływy pieniężne netto z działalności operacyjnej</t>
  </si>
  <si>
    <t>DZIAŁALNOŚĆ INWESTYCYJNA</t>
  </si>
  <si>
    <t>Przychody ze sprzedaży rzeczowych aktywów trwałych</t>
  </si>
  <si>
    <t>oraz wartości niematerialnych</t>
  </si>
  <si>
    <t>Przychody z tytułu odsetek</t>
  </si>
  <si>
    <t xml:space="preserve">Wydatki na rzeczowe aktywa trwałe, nieruchomości inwestycyjne i wartości niematerialne </t>
  </si>
  <si>
    <t>Przepływy pieniężne netto z działalności inwestycyjnej</t>
  </si>
  <si>
    <t>DZIAŁALNOŚĆ FINANSOWA</t>
  </si>
  <si>
    <t>Zaciągnięcie kredytów i pożyczek</t>
  </si>
  <si>
    <t>Spłata odsetek i inne wydatki związane z obsługą zadłużenia</t>
  </si>
  <si>
    <t>z tytułu kredytów i pożyczek</t>
  </si>
  <si>
    <t>Przepływy pieniężne netto z działalności finansowej</t>
  </si>
  <si>
    <t xml:space="preserve">Zmiana stanu środków pieniężnych i ich ekwiwalentów </t>
  </si>
  <si>
    <t>Środki pieniężne na koniec okresu</t>
  </si>
  <si>
    <t>Skonsolidowane sprawozdanie z przepływów pieniężnych</t>
  </si>
  <si>
    <t>Skonsolidowane sprawozdanie ze zmian w kapitale własnym</t>
  </si>
  <si>
    <t>Dwanaście miesięcy zakończonych 31 grudnia 2014 roku</t>
  </si>
  <si>
    <t>Stan na 01.01.2014</t>
  </si>
  <si>
    <t xml:space="preserve">- zysk netto za okres    </t>
  </si>
  <si>
    <t>- inne całkowite dochody/(straty)</t>
  </si>
  <si>
    <t>Całkowite dochody za okres</t>
  </si>
  <si>
    <t>- dywidendy</t>
  </si>
  <si>
    <t>Stan na 31.12.2014</t>
  </si>
  <si>
    <t>Trzy miesiące zakończone 31 marca 2014 roku</t>
  </si>
  <si>
    <t>- strata netto za okres</t>
  </si>
  <si>
    <t>Całkowite straty za okres</t>
  </si>
  <si>
    <t>Stan na 31.03.2014</t>
  </si>
  <si>
    <t>Trzy miesiące zakończone 31 marca 2015 roku</t>
  </si>
  <si>
    <t>Stan na 01.01.2015</t>
  </si>
  <si>
    <t>Całkowite dochody/(straty) za okres</t>
  </si>
  <si>
    <t>- rozliczenie połączenia pod wspólną kontrolą</t>
  </si>
  <si>
    <t>Stan na 31.03.2015</t>
  </si>
  <si>
    <t>Zyski zatrzymane</t>
  </si>
  <si>
    <t>Segmenty operacyjne</t>
  </si>
  <si>
    <t>Wartość skonsolidowana</t>
  </si>
  <si>
    <t>Hotele Up&amp;Midscale</t>
  </si>
  <si>
    <t>Hotele ekonomiczne</t>
  </si>
  <si>
    <t>Działalność nieprzypisana i korekty konsolidacyjne</t>
  </si>
  <si>
    <t xml:space="preserve">Przychody segmentu, </t>
  </si>
  <si>
    <t>Sprzedaż klientom zewnętrznym</t>
  </si>
  <si>
    <t>EBITDAR</t>
  </si>
  <si>
    <t>Zysk (strata) z działalności operacyjnej bez zdarzeń jednorazowych</t>
  </si>
  <si>
    <t>Wynik zdarzeń jednorazowych</t>
  </si>
  <si>
    <t>Zysk (strata) z działalności operacyjnej (EBIT)</t>
  </si>
  <si>
    <t>Przychody/koszty finansowe</t>
  </si>
  <si>
    <t>Nakłady inwestycyjne</t>
  </si>
  <si>
    <t>Sprawozdawczość według segmentów</t>
  </si>
  <si>
    <t>I kwartał 2015</t>
  </si>
  <si>
    <t>I kwartał 2014</t>
  </si>
  <si>
    <t>Zmiana w %</t>
  </si>
  <si>
    <t>Polska</t>
  </si>
  <si>
    <t>Węgry</t>
  </si>
  <si>
    <t>Czechy</t>
  </si>
  <si>
    <t>Pozostałe kraje</t>
  </si>
  <si>
    <t xml:space="preserve">Przeciętne zatrudnienie w Grupie </t>
  </si>
  <si>
    <t>Struktura Grupy</t>
  </si>
  <si>
    <t>Podmiot</t>
  </si>
  <si>
    <t>Liczba akcji i głosów</t>
  </si>
  <si>
    <t>% ogólnej liczby akcji i głosów na WZ</t>
  </si>
  <si>
    <t>Struktura akcjonariatu Orbis S.A.</t>
  </si>
  <si>
    <t>Pro forma</t>
  </si>
  <si>
    <t>Dane raportowane</t>
  </si>
  <si>
    <t>Liczba hoteli, w tym:</t>
  </si>
  <si>
    <t>Hotele własne i leasingowane</t>
  </si>
  <si>
    <t>Hotele w zarządzaniu</t>
  </si>
  <si>
    <t>Hotele franczyzowane</t>
  </si>
  <si>
    <t>Liczba pokoi, w tym:</t>
  </si>
  <si>
    <t>9.</t>
  </si>
  <si>
    <t>Baza hotelowa Grupy</t>
  </si>
  <si>
    <t>Wskaźniki operacyjne</t>
  </si>
  <si>
    <t>I kwartał 2015/I kwartał 2014 Dane pro forma</t>
  </si>
  <si>
    <t>Dane pro forma</t>
  </si>
  <si>
    <t>Grupa Hotelowa Orbis</t>
  </si>
  <si>
    <t>Frekwencja w %</t>
  </si>
  <si>
    <t>Średnia cena za pokój (ARR) bez VAT w zł</t>
  </si>
  <si>
    <t>Przychód na 1 dostępny pokój (RevPAR) w zł</t>
  </si>
  <si>
    <t>Hotele Ekonomiczne</t>
  </si>
  <si>
    <t>Hotele Up&amp;Midscale (3 gwiazdki i więcej)</t>
  </si>
  <si>
    <t>Wskaźniki operacyjne hoteli zarządzanych i franczyzowanych Grupy Orbis w podziale na główne kategorie</t>
  </si>
  <si>
    <t>Wskaźniki operacyjne hoteli zarządzanych i franczyzowanych Grupy Orbis w podziale na segmenty geograficzne</t>
  </si>
  <si>
    <t>Struktura klientów Grupy</t>
  </si>
  <si>
    <t>Biznes</t>
  </si>
  <si>
    <t>Wypoczynek</t>
  </si>
  <si>
    <t>Grupa Orbis</t>
  </si>
  <si>
    <t>I kwartał 2015/I kwartał 2014 pro forma</t>
  </si>
  <si>
    <t>Wynik z działalności operacyjnej (EBIT)</t>
  </si>
  <si>
    <t xml:space="preserve">  Wynik na działalności finansowej</t>
  </si>
  <si>
    <t>Przychody ze sprzedaży</t>
  </si>
  <si>
    <t>tys. zł</t>
  </si>
  <si>
    <t>[tys. zł]</t>
  </si>
  <si>
    <r>
      <t>Pasywa</t>
    </r>
    <r>
      <rPr>
        <sz val="11"/>
        <color indexed="9"/>
        <rFont val="Arial"/>
        <family val="0"/>
      </rPr>
      <t xml:space="preserve"> [tys. zł]</t>
    </r>
  </si>
  <si>
    <r>
      <t>Aktywa</t>
    </r>
    <r>
      <rPr>
        <sz val="11"/>
        <color indexed="9"/>
        <rFont val="Arial"/>
        <family val="0"/>
      </rPr>
      <t xml:space="preserve"> [tys. zł]</t>
    </r>
  </si>
  <si>
    <t>10.</t>
  </si>
  <si>
    <t>11.</t>
  </si>
  <si>
    <t>12.</t>
  </si>
  <si>
    <r>
      <t xml:space="preserve">I kwartał 2015 roku </t>
    </r>
    <r>
      <rPr>
        <sz val="11"/>
        <color indexed="9"/>
        <rFont val="Arial"/>
        <family val="0"/>
      </rPr>
      <t>[tys. zł]</t>
    </r>
  </si>
  <si>
    <r>
      <t xml:space="preserve">I kwartał 2014 roku </t>
    </r>
    <r>
      <rPr>
        <sz val="11"/>
        <color indexed="9"/>
        <rFont val="Arial"/>
        <family val="0"/>
      </rPr>
      <t>[tys. zł]</t>
    </r>
  </si>
  <si>
    <t>[szt.]</t>
  </si>
  <si>
    <t>[%]</t>
  </si>
  <si>
    <t>[etaty]</t>
  </si>
  <si>
    <r>
      <rPr>
        <b/>
        <sz val="14"/>
        <color indexed="9"/>
        <rFont val="Arial"/>
        <family val="0"/>
      </rPr>
      <t xml:space="preserve">Wybrane dane finansowe i operacyjne Grupy Kapitałowej Orbis </t>
    </r>
    <r>
      <rPr>
        <sz val="14"/>
        <color indexed="9"/>
        <rFont val="Arial"/>
        <family val="0"/>
      </rPr>
      <t xml:space="preserve">
</t>
    </r>
    <r>
      <rPr>
        <sz val="10"/>
        <color indexed="9"/>
        <rFont val="Arial"/>
        <family val="0"/>
      </rPr>
      <t>14 maja 2015 r.</t>
    </r>
  </si>
  <si>
    <t>Inwestycje w jednostkach stowarzyszonych</t>
  </si>
  <si>
    <t>- przypisana akcjonariuszom jednostki dominującej</t>
  </si>
  <si>
    <t>- przypisana udziałom niekontrolującym</t>
  </si>
  <si>
    <t>Podstawowa i rozwodniony zysk (strata) przypisana akcjonariuszom jednostki dominującej za okres (w zł)</t>
  </si>
  <si>
    <t>(69 116)</t>
  </si>
  <si>
    <t>1 301 117</t>
  </si>
  <si>
    <t>(4 051)</t>
  </si>
  <si>
    <t>1 952 322</t>
  </si>
  <si>
    <t>Zysk/(Strata) na jedną akcję zwykłą</t>
  </si>
  <si>
    <t>Zysk/(Strata) netto za okres</t>
  </si>
  <si>
    <t>Zysk/(Strata) przed opodatkowaniem</t>
  </si>
  <si>
    <t>Zysk/(Strata) z działalności operacyjnej</t>
  </si>
  <si>
    <t>Zysk/(Strata) z działalności operacyjnej bez zdarzeń jednorazowych</t>
  </si>
  <si>
    <t>Wydatki netto z tytułu przejęcia jednostek zależnych</t>
  </si>
  <si>
    <t>Wpływ zmian kursów walut na saldo środków pieniężnych w walutach obcych</t>
  </si>
  <si>
    <t>Wynik z działalności operacyjnej (EBIT) bez zdarzeń jednorazowych</t>
  </si>
  <si>
    <t>7,0 p.p.</t>
  </si>
  <si>
    <t>7,1 p.p.</t>
  </si>
  <si>
    <t>6,9 p.p.</t>
  </si>
  <si>
    <t>9,0 p.p.</t>
  </si>
  <si>
    <t>-</t>
  </si>
  <si>
    <t>4,3 p.p.</t>
  </si>
  <si>
    <t>-0,4 p.p.</t>
  </si>
  <si>
    <t>3,2 p.p.</t>
  </si>
  <si>
    <t>2,4 p.p.</t>
  </si>
  <si>
    <t>-2,1 p.p.</t>
  </si>
  <si>
    <t>6,4 p.p.</t>
  </si>
  <si>
    <t>6,3 p.p.</t>
  </si>
  <si>
    <t>17,1 p.p.</t>
  </si>
  <si>
    <t>12,5 p.p.</t>
  </si>
  <si>
    <t>-2,5 p.p.</t>
  </si>
  <si>
    <t>31.03.2015/
31.03.2014
Pro forma</t>
  </si>
  <si>
    <t>* Jednostka stowarzyszona ujmowana w skonsolidowanym sprawozdaniu finansowym metodą praw własności
** Spółki wyłączone z konsolidacji, nie prowadzą działalności gospodarczej</t>
  </si>
  <si>
    <t>Accor S.A.</t>
  </si>
  <si>
    <t>w tym: spółka zależna Accor S.A. Polska Sp. z o.o.</t>
  </si>
  <si>
    <t>Aviva Otwarty Fundusz Emerytalny Aviva BZ WBK</t>
  </si>
  <si>
    <t>ING Otwarty Fundusz Emerytalny</t>
  </si>
  <si>
    <t xml:space="preserve">Amplico Otwarty Fundusz Emerytalny oraz Metalife Amplico Dobrowolny Fundusz Emerytalny zarządzane przez Amplico Powszechne Towarzystwo Emerytalne </t>
  </si>
  <si>
    <t>Skonsolidowany rachunek zysków i strat w ujęciu analitycznym</t>
  </si>
  <si>
    <r>
      <t xml:space="preserve">Skonsolidowane przychody ze sprzedaży i EBITDAR w podziale na segmenty geograficzne w I kwartale 2015 roku </t>
    </r>
    <r>
      <rPr>
        <sz val="11"/>
        <color indexed="9"/>
        <rFont val="Arial"/>
        <family val="0"/>
      </rPr>
      <t>[mln zł]</t>
    </r>
  </si>
  <si>
    <t>Kapitał
z przeliczenia 
jednostek zagranicznych</t>
  </si>
  <si>
    <t xml:space="preserve"> 31.03.2015</t>
  </si>
  <si>
    <t xml:space="preserve"> 31.12.2014</t>
  </si>
  <si>
    <t xml:space="preserve"> 31.03.2014</t>
  </si>
  <si>
    <t>6 203,5%</t>
  </si>
  <si>
    <t>Przychody segmentu, w tym:</t>
  </si>
  <si>
    <r>
      <t xml:space="preserve">I kwartał 2014 roku pro forma </t>
    </r>
    <r>
      <rPr>
        <sz val="11"/>
        <color indexed="9"/>
        <rFont val="Arial"/>
        <family val="0"/>
      </rPr>
      <t>[tys. zł]</t>
    </r>
  </si>
  <si>
    <t>* Obejmują wyniki hoteli własnych i leasingowanych spółek: Orbis S.A., Hekon – Hotele Ekonomiczne S.A., Hotel Muranowska Sp. z o.o., Hotek Polska Sp. z o.o., UAB Hekon, Katerinska Hotel s.r.o., Accor Pannonia Hotels Zrt., Accor Pannonia Slovakia, Accor Hotels Romania S.R.L.</t>
  </si>
  <si>
    <t>Wskaźniki operacyjne hoteli własnych* Grupy Orbis w podziale na główne kategorie</t>
  </si>
  <si>
    <t>Wskaźniki operacyjne hoteli własnych* Grupy Orbis w podziale na segmenty geograficzne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</si>
</sst>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 * #,##0.00_)\ _z_ł_ ;_ * \(#,##0.00\)\ _z_ł_ ;_ * &quot;-&quot;??_)\ _z_ł_ ;_ @_ "/>
    <numFmt numFmtId="165" formatCode="#,##0;\(#,##0\)"/>
    <numFmt numFmtId="166" formatCode="_-* #,##0\ _z_ł_-;\-* #,##0\ _z_ł_-;_-* &quot;-&quot;??\ _z_ł_-;_-@_-"/>
    <numFmt numFmtId="167" formatCode="#,##0.00;\(#,##0.00\)"/>
    <numFmt numFmtId="168" formatCode="0.0%"/>
    <numFmt numFmtId="169" formatCode="d\-m\-yyyy;@"/>
    <numFmt numFmtId="170" formatCode="0.0"/>
  </numFmts>
  <fonts count="87">
    <font>
      <sz val="12"/>
      <color theme="1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name val="Arial"/>
      <family val="0"/>
    </font>
    <font>
      <sz val="14"/>
      <color indexed="9"/>
      <name val="Arial"/>
      <family val="0"/>
    </font>
    <font>
      <sz val="12"/>
      <name val="Arial"/>
      <family val="2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9"/>
      <name val="Arial"/>
      <family val="0"/>
    </font>
    <font>
      <b/>
      <sz val="14"/>
      <color indexed="8"/>
      <name val="Arial"/>
      <family val="0"/>
    </font>
    <font>
      <b/>
      <u val="single"/>
      <sz val="11"/>
      <color indexed="8"/>
      <name val="Arial"/>
      <family val="0"/>
    </font>
    <font>
      <u val="single"/>
      <sz val="12"/>
      <name val="Calibri"/>
      <family val="0"/>
    </font>
    <font>
      <sz val="12"/>
      <color indexed="10"/>
      <name val="Arial"/>
      <family val="0"/>
    </font>
    <font>
      <b/>
      <sz val="11"/>
      <color indexed="23"/>
      <name val="Arial"/>
      <family val="0"/>
    </font>
    <font>
      <sz val="11"/>
      <color indexed="23"/>
      <name val="Arial"/>
      <family val="0"/>
    </font>
    <font>
      <i/>
      <sz val="11"/>
      <color indexed="8"/>
      <name val="Arial"/>
      <family val="0"/>
    </font>
    <font>
      <i/>
      <sz val="11"/>
      <color indexed="23"/>
      <name val="Arial"/>
      <family val="0"/>
    </font>
    <font>
      <sz val="11"/>
      <color indexed="63"/>
      <name val="Arial"/>
      <family val="0"/>
    </font>
    <font>
      <sz val="11"/>
      <color indexed="9"/>
      <name val="Arial"/>
      <family val="0"/>
    </font>
    <font>
      <b/>
      <sz val="14"/>
      <color indexed="9"/>
      <name val="Arial"/>
      <family val="0"/>
    </font>
    <font>
      <sz val="10"/>
      <color indexed="9"/>
      <name val="Arial"/>
      <family val="0"/>
    </font>
    <font>
      <sz val="11"/>
      <name val="Arial"/>
      <family val="2"/>
    </font>
    <font>
      <sz val="8"/>
      <name val="Calibri"/>
      <family val="2"/>
    </font>
    <font>
      <i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0"/>
      <color indexed="9"/>
      <name val="Arial"/>
      <family val="0"/>
    </font>
    <font>
      <b/>
      <sz val="8"/>
      <color indexed="9"/>
      <name val="Arial"/>
      <family val="0"/>
    </font>
    <font>
      <sz val="8"/>
      <color indexed="9"/>
      <name val="Arial"/>
      <family val="0"/>
    </font>
    <font>
      <sz val="7.5"/>
      <color indexed="9"/>
      <name val="Arial"/>
      <family val="0"/>
    </font>
    <font>
      <sz val="11.5"/>
      <color indexed="9"/>
      <name val="Arial"/>
      <family val="0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u val="single"/>
      <sz val="12"/>
      <color theme="1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</font>
    <font>
      <b/>
      <sz val="12"/>
      <color rgb="FF3F3F3F"/>
      <name val="Calibri"/>
      <family val="2"/>
    </font>
    <font>
      <sz val="12"/>
      <color rgb="FF9C0006"/>
      <name val="Calibri"/>
      <family val="2"/>
    </font>
    <font>
      <sz val="10"/>
      <color theme="1"/>
      <name val="Arial"/>
      <family val="0"/>
    </font>
    <font>
      <sz val="12"/>
      <color theme="1"/>
      <name val="Arial"/>
      <family val="0"/>
    </font>
    <font>
      <b/>
      <sz val="10"/>
      <color theme="1"/>
      <name val="Arial"/>
      <family val="0"/>
    </font>
    <font>
      <sz val="9"/>
      <color theme="1"/>
      <name val="Arial"/>
      <family val="0"/>
    </font>
    <font>
      <sz val="11"/>
      <color theme="1"/>
      <name val="Arial"/>
      <family val="0"/>
    </font>
    <font>
      <b/>
      <sz val="11"/>
      <color theme="1"/>
      <name val="Arial"/>
      <family val="0"/>
    </font>
    <font>
      <b/>
      <sz val="11"/>
      <color rgb="FFFFFFFF"/>
      <name val="Arial"/>
      <family val="0"/>
    </font>
    <font>
      <b/>
      <sz val="14"/>
      <color theme="1"/>
      <name val="Arial"/>
      <family val="0"/>
    </font>
    <font>
      <sz val="12"/>
      <color rgb="FFFF0000"/>
      <name val="Arial"/>
      <family val="0"/>
    </font>
    <font>
      <sz val="11"/>
      <color rgb="FF808080"/>
      <name val="Arial"/>
      <family val="0"/>
    </font>
    <font>
      <i/>
      <sz val="11"/>
      <color theme="1"/>
      <name val="Arial"/>
      <family val="0"/>
    </font>
    <font>
      <sz val="11"/>
      <color theme="0"/>
      <name val="Arial"/>
      <family val="0"/>
    </font>
    <font>
      <sz val="11"/>
      <color rgb="FFFFFFFF"/>
      <name val="Arial"/>
      <family val="0"/>
    </font>
    <font>
      <b/>
      <sz val="11"/>
      <color rgb="FF808080"/>
      <name val="Arial"/>
      <family val="0"/>
    </font>
    <font>
      <i/>
      <sz val="10"/>
      <color theme="1"/>
      <name val="Arial"/>
      <family val="0"/>
    </font>
    <font>
      <sz val="11"/>
      <color rgb="FF000000"/>
      <name val="Arial"/>
      <family val="0"/>
    </font>
    <font>
      <i/>
      <sz val="11"/>
      <color rgb="FF808080"/>
      <name val="Arial"/>
      <family val="0"/>
    </font>
    <font>
      <sz val="11"/>
      <color rgb="FF505153"/>
      <name val="Arial"/>
      <family val="0"/>
    </font>
    <font>
      <sz val="14"/>
      <color theme="0"/>
      <name val="Arial"/>
      <family val="0"/>
    </font>
    <font>
      <b/>
      <u val="single"/>
      <sz val="11"/>
      <color theme="1"/>
      <name val="Arial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606992"/>
        <bgColor indexed="64"/>
      </patternFill>
    </fill>
    <fill>
      <patternFill patternType="solid">
        <fgColor rgb="FFD8DBDB"/>
        <bgColor indexed="64"/>
      </patternFill>
    </fill>
    <fill>
      <patternFill patternType="solid">
        <fgColor rgb="FF5C678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5F6A90"/>
        <bgColor indexed="64"/>
      </patternFill>
    </fill>
    <fill>
      <patternFill patternType="solid">
        <fgColor rgb="FF59638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FFFFFF"/>
      </left>
      <right style="thick">
        <color rgb="FFFFFFFF"/>
      </right>
      <top>
        <color indexed="63"/>
      </top>
      <bottom style="thick">
        <color rgb="FFFFFFFF"/>
      </bottom>
    </border>
    <border>
      <left>
        <color indexed="63"/>
      </left>
      <right style="thick">
        <color rgb="FFFFFFFF"/>
      </right>
      <top>
        <color indexed="63"/>
      </top>
      <bottom style="thick">
        <color rgb="FFFFFFFF"/>
      </bottom>
    </border>
    <border>
      <left style="thick">
        <color rgb="FFFFFFFF"/>
      </left>
      <right style="thick">
        <color rgb="FFFFFFFF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FFFF"/>
      </bottom>
    </border>
    <border>
      <left>
        <color indexed="63"/>
      </left>
      <right style="thick">
        <color rgb="FFFFFFFF"/>
      </right>
      <top style="thick">
        <color rgb="FFFFFFFF"/>
      </top>
      <bottom style="thick">
        <color rgb="FFFFFFFF"/>
      </bottom>
    </border>
    <border>
      <left>
        <color indexed="63"/>
      </left>
      <right style="thick">
        <color rgb="FFFFFFFF"/>
      </right>
      <top>
        <color indexed="63"/>
      </top>
      <bottom>
        <color indexed="63"/>
      </bottom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</border>
    <border>
      <left style="thick">
        <color rgb="FFFFFFFF"/>
      </left>
      <right style="thick">
        <color rgb="FFFFFFFF"/>
      </right>
      <top style="thick">
        <color rgb="FFFFFFFF"/>
      </top>
      <bottom>
        <color indexed="63"/>
      </bottom>
    </border>
    <border>
      <left style="thick">
        <color rgb="FFFFFFFF"/>
      </left>
      <right>
        <color indexed="63"/>
      </right>
      <top style="thick">
        <color rgb="FFFFFFFF"/>
      </top>
      <bottom style="thick">
        <color rgb="FFFFFFFF"/>
      </bottom>
    </border>
    <border>
      <left>
        <color indexed="63"/>
      </left>
      <right>
        <color indexed="63"/>
      </right>
      <top style="thick">
        <color rgb="FFFFFFFF"/>
      </top>
      <bottom style="thick">
        <color rgb="FFFFFFFF"/>
      </bottom>
    </border>
    <border>
      <left style="thick">
        <color rgb="FFFFFFFF"/>
      </left>
      <right>
        <color indexed="63"/>
      </right>
      <top style="thick">
        <color rgb="FFFFFFFF"/>
      </top>
      <bottom>
        <color indexed="63"/>
      </bottom>
    </border>
    <border>
      <left>
        <color indexed="63"/>
      </left>
      <right style="thick">
        <color rgb="FFFFFFFF"/>
      </right>
      <top style="thick">
        <color rgb="FFFFFFFF"/>
      </top>
      <bottom>
        <color indexed="63"/>
      </bottom>
    </border>
    <border>
      <left style="thick">
        <color rgb="FFFFFFFF"/>
      </left>
      <right>
        <color indexed="63"/>
      </right>
      <top>
        <color indexed="63"/>
      </top>
      <bottom style="thick">
        <color rgb="FFFFFFF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28" borderId="3" applyNumberFormat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9" fillId="0" borderId="0">
      <alignment/>
      <protection/>
    </xf>
    <xf numFmtId="0" fontId="0" fillId="30" borderId="7" applyNumberFormat="0" applyFont="0" applyAlignment="0" applyProtection="0"/>
    <xf numFmtId="0" fontId="60" fillId="31" borderId="1" applyNumberFormat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67" fillId="33" borderId="0" xfId="0" applyFont="1" applyFill="1" applyAlignment="1">
      <alignment/>
    </xf>
    <xf numFmtId="0" fontId="6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8" fillId="33" borderId="0" xfId="0" applyFont="1" applyFill="1" applyAlignment="1">
      <alignment vertical="center"/>
    </xf>
    <xf numFmtId="0" fontId="68" fillId="33" borderId="0" xfId="0" applyFont="1" applyFill="1" applyAlignment="1">
      <alignment wrapText="1"/>
    </xf>
    <xf numFmtId="0" fontId="69" fillId="33" borderId="0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left" vertical="center"/>
    </xf>
    <xf numFmtId="0" fontId="67" fillId="33" borderId="0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left" vertical="center"/>
    </xf>
    <xf numFmtId="0" fontId="53" fillId="33" borderId="0" xfId="44" applyFill="1" applyAlignment="1">
      <alignment/>
    </xf>
    <xf numFmtId="0" fontId="69" fillId="33" borderId="0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70" fillId="34" borderId="10" xfId="0" applyFont="1" applyFill="1" applyBorder="1" applyAlignment="1">
      <alignment horizontal="left" vertical="center"/>
    </xf>
    <xf numFmtId="0" fontId="71" fillId="33" borderId="0" xfId="0" applyFont="1" applyFill="1" applyAlignment="1">
      <alignment/>
    </xf>
    <xf numFmtId="0" fontId="72" fillId="35" borderId="10" xfId="0" applyFont="1" applyFill="1" applyBorder="1" applyAlignment="1">
      <alignment horizontal="left" vertical="center"/>
    </xf>
    <xf numFmtId="0" fontId="71" fillId="34" borderId="10" xfId="0" applyFont="1" applyFill="1" applyBorder="1" applyAlignment="1">
      <alignment horizontal="left" vertical="center"/>
    </xf>
    <xf numFmtId="0" fontId="71" fillId="34" borderId="11" xfId="0" applyFont="1" applyFill="1" applyBorder="1" applyAlignment="1">
      <alignment horizontal="right" vertical="center"/>
    </xf>
    <xf numFmtId="0" fontId="71" fillId="34" borderId="11" xfId="0" applyFont="1" applyFill="1" applyBorder="1" applyAlignment="1">
      <alignment horizontal="right" vertical="center" wrapText="1"/>
    </xf>
    <xf numFmtId="0" fontId="73" fillId="36" borderId="11" xfId="0" applyFont="1" applyFill="1" applyBorder="1" applyAlignment="1">
      <alignment horizontal="center" vertical="center" wrapText="1"/>
    </xf>
    <xf numFmtId="0" fontId="72" fillId="34" borderId="10" xfId="0" applyFont="1" applyFill="1" applyBorder="1" applyAlignment="1">
      <alignment horizontal="left" vertical="center"/>
    </xf>
    <xf numFmtId="0" fontId="74" fillId="33" borderId="0" xfId="0" applyFont="1" applyFill="1" applyAlignment="1">
      <alignment horizontal="center" wrapText="1"/>
    </xf>
    <xf numFmtId="0" fontId="72" fillId="33" borderId="12" xfId="0" applyFont="1" applyFill="1" applyBorder="1" applyAlignment="1">
      <alignment horizontal="left" vertical="center"/>
    </xf>
    <xf numFmtId="0" fontId="72" fillId="33" borderId="13" xfId="0" applyFont="1" applyFill="1" applyBorder="1" applyAlignment="1">
      <alignment horizontal="right" vertical="center"/>
    </xf>
    <xf numFmtId="0" fontId="72" fillId="33" borderId="11" xfId="0" applyFont="1" applyFill="1" applyBorder="1" applyAlignment="1">
      <alignment horizontal="right" vertical="center" wrapText="1"/>
    </xf>
    <xf numFmtId="0" fontId="74" fillId="0" borderId="0" xfId="0" applyFont="1" applyAlignment="1">
      <alignment horizontal="center" vertical="center"/>
    </xf>
    <xf numFmtId="0" fontId="73" fillId="36" borderId="14" xfId="0" applyFont="1" applyFill="1" applyBorder="1" applyAlignment="1">
      <alignment horizontal="center" vertical="center" wrapText="1"/>
    </xf>
    <xf numFmtId="0" fontId="71" fillId="34" borderId="10" xfId="0" applyFont="1" applyFill="1" applyBorder="1" applyAlignment="1">
      <alignment horizontal="justify" vertical="center"/>
    </xf>
    <xf numFmtId="0" fontId="71" fillId="34" borderId="12" xfId="0" applyFont="1" applyFill="1" applyBorder="1" applyAlignment="1">
      <alignment horizontal="justify" vertical="center"/>
    </xf>
    <xf numFmtId="0" fontId="72" fillId="0" borderId="11" xfId="0" applyFont="1" applyBorder="1" applyAlignment="1">
      <alignment horizontal="right" vertical="center" wrapText="1"/>
    </xf>
    <xf numFmtId="0" fontId="72" fillId="37" borderId="10" xfId="0" applyFont="1" applyFill="1" applyBorder="1" applyAlignment="1">
      <alignment horizontal="left" vertical="center"/>
    </xf>
    <xf numFmtId="0" fontId="71" fillId="0" borderId="11" xfId="0" applyFont="1" applyBorder="1" applyAlignment="1">
      <alignment horizontal="right" vertical="center" wrapText="1"/>
    </xf>
    <xf numFmtId="0" fontId="73" fillId="38" borderId="15" xfId="0" applyFont="1" applyFill="1" applyBorder="1" applyAlignment="1">
      <alignment horizontal="center" vertical="center" wrapText="1"/>
    </xf>
    <xf numFmtId="0" fontId="71" fillId="33" borderId="0" xfId="0" applyFont="1" applyFill="1" applyAlignment="1">
      <alignment wrapText="1"/>
    </xf>
    <xf numFmtId="0" fontId="72" fillId="35" borderId="10" xfId="0" applyFont="1" applyFill="1" applyBorder="1" applyAlignment="1">
      <alignment horizontal="left" vertical="center" wrapText="1"/>
    </xf>
    <xf numFmtId="0" fontId="71" fillId="34" borderId="10" xfId="0" applyFont="1" applyFill="1" applyBorder="1" applyAlignment="1">
      <alignment horizontal="left" vertical="center" wrapText="1"/>
    </xf>
    <xf numFmtId="0" fontId="72" fillId="34" borderId="10" xfId="0" applyFont="1" applyFill="1" applyBorder="1" applyAlignment="1">
      <alignment horizontal="left" vertical="center" wrapText="1"/>
    </xf>
    <xf numFmtId="0" fontId="71" fillId="34" borderId="0" xfId="0" applyFont="1" applyFill="1" applyBorder="1" applyAlignment="1">
      <alignment horizontal="left" vertical="center" wrapText="1"/>
    </xf>
    <xf numFmtId="10" fontId="71" fillId="34" borderId="11" xfId="0" applyNumberFormat="1" applyFont="1" applyFill="1" applyBorder="1" applyAlignment="1">
      <alignment horizontal="right" vertical="center" wrapText="1"/>
    </xf>
    <xf numFmtId="0" fontId="16" fillId="33" borderId="0" xfId="44" applyFont="1" applyFill="1" applyAlignment="1">
      <alignment/>
    </xf>
    <xf numFmtId="0" fontId="16" fillId="33" borderId="0" xfId="44" applyFont="1" applyFill="1" applyBorder="1" applyAlignment="1">
      <alignment horizontal="left" indent="1"/>
    </xf>
    <xf numFmtId="0" fontId="73" fillId="36" borderId="16" xfId="0" applyFont="1" applyFill="1" applyBorder="1" applyAlignment="1">
      <alignment horizontal="center" vertical="center"/>
    </xf>
    <xf numFmtId="0" fontId="75" fillId="33" borderId="0" xfId="0" applyFont="1" applyFill="1" applyAlignment="1">
      <alignment wrapText="1"/>
    </xf>
    <xf numFmtId="0" fontId="76" fillId="34" borderId="11" xfId="0" applyFont="1" applyFill="1" applyBorder="1" applyAlignment="1">
      <alignment horizontal="right" vertical="center" wrapText="1"/>
    </xf>
    <xf numFmtId="0" fontId="74" fillId="0" borderId="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left" vertical="center"/>
    </xf>
    <xf numFmtId="0" fontId="71" fillId="34" borderId="0" xfId="0" applyFont="1" applyFill="1" applyBorder="1" applyAlignment="1">
      <alignment horizontal="left" vertical="center"/>
    </xf>
    <xf numFmtId="0" fontId="71" fillId="0" borderId="10" xfId="0" applyFont="1" applyBorder="1" applyAlignment="1">
      <alignment horizontal="left" vertical="center"/>
    </xf>
    <xf numFmtId="0" fontId="77" fillId="0" borderId="10" xfId="0" applyFont="1" applyBorder="1" applyAlignment="1">
      <alignment horizontal="left" vertical="center"/>
    </xf>
    <xf numFmtId="0" fontId="78" fillId="36" borderId="16" xfId="0" applyFont="1" applyFill="1" applyBorder="1" applyAlignment="1">
      <alignment horizontal="justify" vertical="center"/>
    </xf>
    <xf numFmtId="0" fontId="79" fillId="36" borderId="10" xfId="0" applyFont="1" applyFill="1" applyBorder="1" applyAlignment="1">
      <alignment vertical="center"/>
    </xf>
    <xf numFmtId="0" fontId="16" fillId="33" borderId="0" xfId="44" applyFont="1" applyFill="1" applyAlignment="1">
      <alignment horizontal="left" indent="1"/>
    </xf>
    <xf numFmtId="0" fontId="9" fillId="33" borderId="0" xfId="0" applyFont="1" applyFill="1" applyAlignment="1">
      <alignment/>
    </xf>
    <xf numFmtId="0" fontId="16" fillId="33" borderId="0" xfId="44" applyFont="1" applyFill="1" applyAlignment="1">
      <alignment horizontal="left"/>
    </xf>
    <xf numFmtId="0" fontId="71" fillId="34" borderId="10" xfId="0" applyFont="1" applyFill="1" applyBorder="1" applyAlignment="1">
      <alignment horizontal="left" vertical="center"/>
    </xf>
    <xf numFmtId="165" fontId="26" fillId="39" borderId="0" xfId="0" applyNumberFormat="1" applyFont="1" applyFill="1" applyBorder="1" applyAlignment="1" applyProtection="1">
      <alignment horizontal="right" vertical="center"/>
      <protection locked="0"/>
    </xf>
    <xf numFmtId="165" fontId="26" fillId="39" borderId="0" xfId="0" applyNumberFormat="1" applyFont="1" applyFill="1" applyBorder="1" applyAlignment="1">
      <alignment horizontal="right" vertical="center" wrapText="1"/>
    </xf>
    <xf numFmtId="165" fontId="26" fillId="0" borderId="0" xfId="0" applyNumberFormat="1" applyFont="1" applyFill="1" applyBorder="1" applyAlignment="1" applyProtection="1">
      <alignment horizontal="right" vertical="center"/>
      <protection locked="0"/>
    </xf>
    <xf numFmtId="165" fontId="72" fillId="35" borderId="11" xfId="0" applyNumberFormat="1" applyFont="1" applyFill="1" applyBorder="1" applyAlignment="1">
      <alignment horizontal="right" vertical="center"/>
    </xf>
    <xf numFmtId="165" fontId="72" fillId="35" borderId="11" xfId="0" applyNumberFormat="1" applyFont="1" applyFill="1" applyBorder="1" applyAlignment="1">
      <alignment horizontal="right" vertical="center" wrapText="1"/>
    </xf>
    <xf numFmtId="165" fontId="71" fillId="34" borderId="11" xfId="0" applyNumberFormat="1" applyFont="1" applyFill="1" applyBorder="1" applyAlignment="1">
      <alignment horizontal="right" vertical="center"/>
    </xf>
    <xf numFmtId="165" fontId="71" fillId="34" borderId="11" xfId="0" applyNumberFormat="1" applyFont="1" applyFill="1" applyBorder="1" applyAlignment="1">
      <alignment horizontal="right" vertical="center" wrapText="1"/>
    </xf>
    <xf numFmtId="165" fontId="26" fillId="39" borderId="0" xfId="0" applyNumberFormat="1" applyFont="1" applyFill="1" applyAlignment="1" applyProtection="1">
      <alignment horizontal="right" vertical="center"/>
      <protection locked="0"/>
    </xf>
    <xf numFmtId="165" fontId="26" fillId="33" borderId="0" xfId="0" applyNumberFormat="1" applyFont="1" applyFill="1" applyAlignment="1" applyProtection="1">
      <alignment horizontal="right" vertical="center"/>
      <protection locked="0"/>
    </xf>
    <xf numFmtId="0" fontId="72" fillId="35" borderId="10" xfId="0" applyFont="1" applyFill="1" applyBorder="1" applyAlignment="1">
      <alignment horizontal="justify" vertical="center"/>
    </xf>
    <xf numFmtId="0" fontId="73" fillId="36" borderId="11" xfId="0" applyFont="1" applyFill="1" applyBorder="1" applyAlignment="1">
      <alignment horizontal="center" vertical="center" wrapText="1"/>
    </xf>
    <xf numFmtId="14" fontId="73" fillId="36" borderId="11" xfId="0" applyNumberFormat="1" applyFont="1" applyFill="1" applyBorder="1" applyAlignment="1">
      <alignment horizontal="center" vertical="center" wrapText="1"/>
    </xf>
    <xf numFmtId="0" fontId="72" fillId="35" borderId="16" xfId="0" applyFont="1" applyFill="1" applyBorder="1" applyAlignment="1">
      <alignment horizontal="left" vertical="center"/>
    </xf>
    <xf numFmtId="165" fontId="72" fillId="34" borderId="11" xfId="0" applyNumberFormat="1" applyFont="1" applyFill="1" applyBorder="1" applyAlignment="1">
      <alignment horizontal="right" vertical="center"/>
    </xf>
    <xf numFmtId="165" fontId="72" fillId="40" borderId="11" xfId="0" applyNumberFormat="1" applyFont="1" applyFill="1" applyBorder="1" applyAlignment="1">
      <alignment horizontal="right" vertical="center"/>
    </xf>
    <xf numFmtId="165" fontId="72" fillId="35" borderId="14" xfId="41" applyNumberFormat="1" applyFont="1" applyFill="1" applyBorder="1" applyAlignment="1">
      <alignment horizontal="right" vertical="center"/>
    </xf>
    <xf numFmtId="165" fontId="71" fillId="34" borderId="11" xfId="41" applyNumberFormat="1" applyFont="1" applyFill="1" applyBorder="1" applyAlignment="1">
      <alignment horizontal="right" vertical="center"/>
    </xf>
    <xf numFmtId="165" fontId="72" fillId="35" borderId="11" xfId="41" applyNumberFormat="1" applyFont="1" applyFill="1" applyBorder="1" applyAlignment="1">
      <alignment horizontal="right" vertical="center"/>
    </xf>
    <xf numFmtId="167" fontId="71" fillId="35" borderId="15" xfId="0" applyNumberFormat="1" applyFont="1" applyFill="1" applyBorder="1" applyAlignment="1">
      <alignment horizontal="right" vertical="center"/>
    </xf>
    <xf numFmtId="165" fontId="68" fillId="33" borderId="0" xfId="0" applyNumberFormat="1" applyFont="1" applyFill="1" applyAlignment="1">
      <alignment wrapText="1"/>
    </xf>
    <xf numFmtId="165" fontId="26" fillId="0" borderId="0" xfId="0" applyNumberFormat="1" applyFont="1" applyFill="1" applyBorder="1" applyAlignment="1">
      <alignment horizontal="right" vertical="center" wrapText="1"/>
    </xf>
    <xf numFmtId="165" fontId="26" fillId="0" borderId="0" xfId="0" applyNumberFormat="1" applyFont="1" applyFill="1" applyAlignment="1" applyProtection="1">
      <alignment horizontal="right" vertical="center"/>
      <protection locked="0"/>
    </xf>
    <xf numFmtId="3" fontId="68" fillId="33" borderId="0" xfId="0" applyNumberFormat="1" applyFont="1" applyFill="1" applyAlignment="1">
      <alignment/>
    </xf>
    <xf numFmtId="0" fontId="71" fillId="34" borderId="17" xfId="0" applyFont="1" applyFill="1" applyBorder="1" applyAlignment="1">
      <alignment vertical="center"/>
    </xf>
    <xf numFmtId="0" fontId="72" fillId="35" borderId="16" xfId="0" applyFont="1" applyFill="1" applyBorder="1" applyAlignment="1">
      <alignment horizontal="justify" vertical="center"/>
    </xf>
    <xf numFmtId="0" fontId="71" fillId="34" borderId="14" xfId="0" applyFont="1" applyFill="1" applyBorder="1" applyAlignment="1">
      <alignment horizontal="justify" vertical="center"/>
    </xf>
    <xf numFmtId="0" fontId="72" fillId="0" borderId="10" xfId="0" applyFont="1" applyBorder="1" applyAlignment="1">
      <alignment horizontal="justify" vertical="center"/>
    </xf>
    <xf numFmtId="0" fontId="72" fillId="35" borderId="17" xfId="0" applyFont="1" applyFill="1" applyBorder="1" applyAlignment="1">
      <alignment horizontal="left" vertical="center" wrapText="1"/>
    </xf>
    <xf numFmtId="0" fontId="71" fillId="0" borderId="16" xfId="0" applyFont="1" applyBorder="1" applyAlignment="1">
      <alignment horizontal="left" vertical="center"/>
    </xf>
    <xf numFmtId="168" fontId="71" fillId="0" borderId="14" xfId="0" applyNumberFormat="1" applyFont="1" applyBorder="1" applyAlignment="1">
      <alignment horizontal="right" vertical="center" wrapText="1"/>
    </xf>
    <xf numFmtId="0" fontId="71" fillId="34" borderId="0" xfId="0" applyFont="1" applyFill="1" applyBorder="1" applyAlignment="1">
      <alignment horizontal="right" vertical="center"/>
    </xf>
    <xf numFmtId="0" fontId="76" fillId="34" borderId="0" xfId="0" applyFont="1" applyFill="1" applyBorder="1" applyAlignment="1">
      <alignment horizontal="right" vertical="center"/>
    </xf>
    <xf numFmtId="0" fontId="71" fillId="34" borderId="0" xfId="0" applyFont="1" applyFill="1" applyBorder="1" applyAlignment="1">
      <alignment horizontal="right" vertical="center" wrapText="1"/>
    </xf>
    <xf numFmtId="10" fontId="71" fillId="34" borderId="0" xfId="0" applyNumberFormat="1" applyFont="1" applyFill="1" applyBorder="1" applyAlignment="1">
      <alignment horizontal="right" vertical="center" wrapText="1"/>
    </xf>
    <xf numFmtId="0" fontId="71" fillId="34" borderId="14" xfId="0" applyFont="1" applyFill="1" applyBorder="1" applyAlignment="1">
      <alignment horizontal="right" vertical="center"/>
    </xf>
    <xf numFmtId="0" fontId="71" fillId="34" borderId="14" xfId="0" applyFont="1" applyFill="1" applyBorder="1" applyAlignment="1">
      <alignment horizontal="right" vertical="center" wrapText="1"/>
    </xf>
    <xf numFmtId="0" fontId="72" fillId="34" borderId="16" xfId="0" applyFont="1" applyFill="1" applyBorder="1" applyAlignment="1">
      <alignment horizontal="left" vertical="center"/>
    </xf>
    <xf numFmtId="0" fontId="72" fillId="34" borderId="14" xfId="0" applyFont="1" applyFill="1" applyBorder="1" applyAlignment="1">
      <alignment horizontal="right" vertical="center"/>
    </xf>
    <xf numFmtId="0" fontId="80" fillId="34" borderId="14" xfId="0" applyFont="1" applyFill="1" applyBorder="1" applyAlignment="1">
      <alignment horizontal="right" vertical="center" wrapText="1"/>
    </xf>
    <xf numFmtId="168" fontId="72" fillId="34" borderId="14" xfId="0" applyNumberFormat="1" applyFont="1" applyFill="1" applyBorder="1" applyAlignment="1">
      <alignment horizontal="right" vertical="center" wrapText="1"/>
    </xf>
    <xf numFmtId="168" fontId="71" fillId="34" borderId="11" xfId="0" applyNumberFormat="1" applyFont="1" applyFill="1" applyBorder="1" applyAlignment="1">
      <alignment horizontal="right" vertical="center" wrapText="1"/>
    </xf>
    <xf numFmtId="0" fontId="70" fillId="33" borderId="0" xfId="0" applyFont="1" applyFill="1" applyAlignment="1">
      <alignment wrapText="1"/>
    </xf>
    <xf numFmtId="0" fontId="81" fillId="34" borderId="10" xfId="0" applyFont="1" applyFill="1" applyBorder="1" applyAlignment="1">
      <alignment horizontal="left" vertical="center"/>
    </xf>
    <xf numFmtId="0" fontId="81" fillId="34" borderId="11" xfId="0" applyFont="1" applyFill="1" applyBorder="1" applyAlignment="1">
      <alignment horizontal="right" vertical="center"/>
    </xf>
    <xf numFmtId="166" fontId="71" fillId="34" borderId="11" xfId="41" applyNumberFormat="1" applyFont="1" applyFill="1" applyBorder="1" applyAlignment="1">
      <alignment horizontal="right" vertical="center"/>
    </xf>
    <xf numFmtId="165" fontId="72" fillId="35" borderId="16" xfId="41" applyNumberFormat="1" applyFont="1" applyFill="1" applyBorder="1" applyAlignment="1">
      <alignment horizontal="right" vertical="center"/>
    </xf>
    <xf numFmtId="165" fontId="72" fillId="35" borderId="16" xfId="41" applyNumberFormat="1" applyFont="1" applyFill="1" applyBorder="1" applyAlignment="1">
      <alignment horizontal="right" vertical="center" wrapText="1"/>
    </xf>
    <xf numFmtId="165" fontId="72" fillId="35" borderId="14" xfId="41" applyNumberFormat="1" applyFont="1" applyFill="1" applyBorder="1" applyAlignment="1">
      <alignment horizontal="right" vertical="center" wrapText="1"/>
    </xf>
    <xf numFmtId="165" fontId="71" fillId="34" borderId="11" xfId="41" applyNumberFormat="1" applyFont="1" applyFill="1" applyBorder="1" applyAlignment="1">
      <alignment horizontal="right" vertical="center" wrapText="1"/>
    </xf>
    <xf numFmtId="165" fontId="72" fillId="34" borderId="11" xfId="41" applyNumberFormat="1" applyFont="1" applyFill="1" applyBorder="1" applyAlignment="1">
      <alignment horizontal="right" vertical="center" wrapText="1"/>
    </xf>
    <xf numFmtId="165" fontId="72" fillId="37" borderId="11" xfId="41" applyNumberFormat="1" applyFont="1" applyFill="1" applyBorder="1" applyAlignment="1">
      <alignment horizontal="right" vertical="center"/>
    </xf>
    <xf numFmtId="165" fontId="72" fillId="37" borderId="11" xfId="41" applyNumberFormat="1" applyFont="1" applyFill="1" applyBorder="1" applyAlignment="1">
      <alignment horizontal="right" vertical="center" wrapText="1"/>
    </xf>
    <xf numFmtId="165" fontId="71" fillId="34" borderId="17" xfId="41" applyNumberFormat="1" applyFont="1" applyFill="1" applyBorder="1" applyAlignment="1">
      <alignment horizontal="right" vertical="center"/>
    </xf>
    <xf numFmtId="165" fontId="71" fillId="34" borderId="17" xfId="41" applyNumberFormat="1" applyFont="1" applyFill="1" applyBorder="1" applyAlignment="1">
      <alignment horizontal="right" vertical="center" wrapText="1"/>
    </xf>
    <xf numFmtId="165" fontId="72" fillId="34" borderId="17" xfId="41" applyNumberFormat="1" applyFont="1" applyFill="1" applyBorder="1" applyAlignment="1">
      <alignment horizontal="right" vertical="center" wrapText="1"/>
    </xf>
    <xf numFmtId="165" fontId="71" fillId="37" borderId="11" xfId="41" applyNumberFormat="1" applyFont="1" applyFill="1" applyBorder="1" applyAlignment="1">
      <alignment horizontal="right" vertical="center" wrapText="1"/>
    </xf>
    <xf numFmtId="165" fontId="72" fillId="0" borderId="11" xfId="41" applyNumberFormat="1" applyFont="1" applyBorder="1" applyAlignment="1">
      <alignment horizontal="right" vertical="center"/>
    </xf>
    <xf numFmtId="165" fontId="72" fillId="34" borderId="11" xfId="41" applyNumberFormat="1" applyFont="1" applyFill="1" applyBorder="1" applyAlignment="1">
      <alignment horizontal="right" vertical="center"/>
    </xf>
    <xf numFmtId="165" fontId="71" fillId="0" borderId="11" xfId="0" applyNumberFormat="1" applyFont="1" applyBorder="1" applyAlignment="1">
      <alignment horizontal="right" vertical="center" wrapText="1"/>
    </xf>
    <xf numFmtId="165" fontId="72" fillId="34" borderId="11" xfId="0" applyNumberFormat="1" applyFont="1" applyFill="1" applyBorder="1" applyAlignment="1">
      <alignment horizontal="right" vertical="center" wrapText="1"/>
    </xf>
    <xf numFmtId="165" fontId="82" fillId="34" borderId="11" xfId="0" applyNumberFormat="1" applyFont="1" applyFill="1" applyBorder="1" applyAlignment="1">
      <alignment horizontal="right" vertical="center"/>
    </xf>
    <xf numFmtId="165" fontId="71" fillId="0" borderId="14" xfId="0" applyNumberFormat="1" applyFont="1" applyBorder="1" applyAlignment="1">
      <alignment horizontal="right" vertical="center"/>
    </xf>
    <xf numFmtId="165" fontId="76" fillId="0" borderId="14" xfId="0" applyNumberFormat="1" applyFont="1" applyBorder="1" applyAlignment="1">
      <alignment horizontal="right" vertical="center"/>
    </xf>
    <xf numFmtId="165" fontId="71" fillId="0" borderId="14" xfId="0" applyNumberFormat="1" applyFont="1" applyBorder="1" applyAlignment="1">
      <alignment horizontal="right" vertical="center" wrapText="1"/>
    </xf>
    <xf numFmtId="165" fontId="71" fillId="0" borderId="11" xfId="0" applyNumberFormat="1" applyFont="1" applyBorder="1" applyAlignment="1">
      <alignment horizontal="right" vertical="center"/>
    </xf>
    <xf numFmtId="165" fontId="76" fillId="0" borderId="11" xfId="0" applyNumberFormat="1" applyFont="1" applyBorder="1" applyAlignment="1">
      <alignment horizontal="right" vertical="center"/>
    </xf>
    <xf numFmtId="165" fontId="77" fillId="0" borderId="11" xfId="0" applyNumberFormat="1" applyFont="1" applyBorder="1" applyAlignment="1">
      <alignment horizontal="right" vertical="center"/>
    </xf>
    <xf numFmtId="165" fontId="83" fillId="0" borderId="11" xfId="0" applyNumberFormat="1" applyFont="1" applyBorder="1" applyAlignment="1">
      <alignment horizontal="right" vertical="center"/>
    </xf>
    <xf numFmtId="165" fontId="77" fillId="0" borderId="11" xfId="0" applyNumberFormat="1" applyFont="1" applyBorder="1" applyAlignment="1">
      <alignment horizontal="right" vertical="center" wrapText="1"/>
    </xf>
    <xf numFmtId="165" fontId="84" fillId="0" borderId="11" xfId="0" applyNumberFormat="1" applyFont="1" applyBorder="1" applyAlignment="1">
      <alignment horizontal="right" vertical="center"/>
    </xf>
    <xf numFmtId="168" fontId="77" fillId="0" borderId="14" xfId="0" applyNumberFormat="1" applyFont="1" applyBorder="1" applyAlignment="1">
      <alignment horizontal="right" vertical="center" wrapText="1"/>
    </xf>
    <xf numFmtId="168" fontId="71" fillId="34" borderId="14" xfId="0" applyNumberFormat="1" applyFont="1" applyFill="1" applyBorder="1" applyAlignment="1">
      <alignment horizontal="right" vertical="center" wrapText="1"/>
    </xf>
    <xf numFmtId="168" fontId="71" fillId="33" borderId="0" xfId="55" applyNumberFormat="1" applyFont="1" applyFill="1" applyAlignment="1">
      <alignment/>
    </xf>
    <xf numFmtId="166" fontId="81" fillId="34" borderId="11" xfId="41" applyNumberFormat="1" applyFont="1" applyFill="1" applyBorder="1" applyAlignment="1">
      <alignment horizontal="right" vertical="center"/>
    </xf>
    <xf numFmtId="165" fontId="80" fillId="34" borderId="11" xfId="0" applyNumberFormat="1" applyFont="1" applyFill="1" applyBorder="1" applyAlignment="1">
      <alignment horizontal="right" vertical="center" wrapText="1"/>
    </xf>
    <xf numFmtId="165" fontId="76" fillId="34" borderId="11" xfId="0" applyNumberFormat="1" applyFont="1" applyFill="1" applyBorder="1" applyAlignment="1">
      <alignment horizontal="right" vertical="center" wrapText="1"/>
    </xf>
    <xf numFmtId="165" fontId="72" fillId="35" borderId="17" xfId="0" applyNumberFormat="1" applyFont="1" applyFill="1" applyBorder="1" applyAlignment="1">
      <alignment horizontal="right" vertical="center" wrapText="1"/>
    </xf>
    <xf numFmtId="0" fontId="71" fillId="34" borderId="12" xfId="0" applyFont="1" applyFill="1" applyBorder="1" applyAlignment="1">
      <alignment horizontal="left" vertical="center" wrapText="1"/>
    </xf>
    <xf numFmtId="165" fontId="82" fillId="34" borderId="13" xfId="0" applyNumberFormat="1" applyFont="1" applyFill="1" applyBorder="1" applyAlignment="1">
      <alignment horizontal="right" vertical="center"/>
    </xf>
    <xf numFmtId="165" fontId="82" fillId="34" borderId="15" xfId="0" applyNumberFormat="1" applyFont="1" applyFill="1" applyBorder="1" applyAlignment="1">
      <alignment horizontal="right" vertical="center"/>
    </xf>
    <xf numFmtId="165" fontId="82" fillId="34" borderId="0" xfId="0" applyNumberFormat="1" applyFont="1" applyFill="1" applyBorder="1" applyAlignment="1">
      <alignment horizontal="right" vertical="center"/>
    </xf>
    <xf numFmtId="0" fontId="72" fillId="35" borderId="17" xfId="0" applyFont="1" applyFill="1" applyBorder="1" applyAlignment="1">
      <alignment horizontal="left" vertical="top" wrapText="1"/>
    </xf>
    <xf numFmtId="0" fontId="71" fillId="0" borderId="10" xfId="0" applyFont="1" applyFill="1" applyBorder="1" applyAlignment="1">
      <alignment horizontal="left" vertical="center" wrapText="1"/>
    </xf>
    <xf numFmtId="165" fontId="71" fillId="0" borderId="11" xfId="0" applyNumberFormat="1" applyFont="1" applyFill="1" applyBorder="1" applyAlignment="1">
      <alignment horizontal="right" vertical="center" wrapText="1"/>
    </xf>
    <xf numFmtId="0" fontId="67" fillId="33" borderId="0" xfId="0" applyFont="1" applyFill="1" applyAlignment="1">
      <alignment wrapText="1"/>
    </xf>
    <xf numFmtId="170" fontId="71" fillId="34" borderId="11" xfId="0" applyNumberFormat="1" applyFont="1" applyFill="1" applyBorder="1" applyAlignment="1">
      <alignment horizontal="right" vertical="center"/>
    </xf>
    <xf numFmtId="170" fontId="76" fillId="34" borderId="11" xfId="0" applyNumberFormat="1" applyFont="1" applyFill="1" applyBorder="1" applyAlignment="1">
      <alignment horizontal="right" vertical="center"/>
    </xf>
    <xf numFmtId="170" fontId="71" fillId="34" borderId="11" xfId="0" applyNumberFormat="1" applyFont="1" applyFill="1" applyBorder="1" applyAlignment="1">
      <alignment horizontal="right" vertical="center" wrapText="1"/>
    </xf>
    <xf numFmtId="170" fontId="82" fillId="34" borderId="11" xfId="0" applyNumberFormat="1" applyFont="1" applyFill="1" applyBorder="1" applyAlignment="1">
      <alignment horizontal="right" vertical="center" wrapText="1"/>
    </xf>
    <xf numFmtId="0" fontId="72" fillId="35" borderId="16" xfId="0" applyFont="1" applyFill="1" applyBorder="1" applyAlignment="1">
      <alignment horizontal="left" vertical="center" wrapText="1"/>
    </xf>
    <xf numFmtId="0" fontId="71" fillId="35" borderId="12" xfId="0" applyFont="1" applyFill="1" applyBorder="1" applyAlignment="1">
      <alignment horizontal="left" vertical="center" wrapText="1"/>
    </xf>
    <xf numFmtId="168" fontId="71" fillId="34" borderId="11" xfId="0" applyNumberFormat="1" applyFont="1" applyFill="1" applyBorder="1" applyAlignment="1">
      <alignment horizontal="right" vertical="center" wrapText="1" indent="1"/>
    </xf>
    <xf numFmtId="168" fontId="72" fillId="37" borderId="11" xfId="0" applyNumberFormat="1" applyFont="1" applyFill="1" applyBorder="1" applyAlignment="1">
      <alignment horizontal="right" vertical="center" wrapText="1" indent="1"/>
    </xf>
    <xf numFmtId="166" fontId="71" fillId="34" borderId="11" xfId="41" applyNumberFormat="1" applyFont="1" applyFill="1" applyBorder="1" applyAlignment="1">
      <alignment horizontal="right" vertical="center" wrapText="1" indent="1"/>
    </xf>
    <xf numFmtId="166" fontId="72" fillId="37" borderId="11" xfId="41" applyNumberFormat="1" applyFont="1" applyFill="1" applyBorder="1" applyAlignment="1">
      <alignment horizontal="right" vertical="center" wrapText="1" indent="1"/>
    </xf>
    <xf numFmtId="0" fontId="85" fillId="41" borderId="0" xfId="0" applyFont="1" applyFill="1" applyAlignment="1">
      <alignment horizontal="center" vertical="center" wrapText="1"/>
    </xf>
    <xf numFmtId="0" fontId="85" fillId="41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left"/>
    </xf>
    <xf numFmtId="0" fontId="73" fillId="36" borderId="17" xfId="0" applyFont="1" applyFill="1" applyBorder="1" applyAlignment="1">
      <alignment horizontal="left" vertical="center"/>
    </xf>
    <xf numFmtId="0" fontId="73" fillId="36" borderId="10" xfId="0" applyFont="1" applyFill="1" applyBorder="1" applyAlignment="1">
      <alignment horizontal="left" vertical="center"/>
    </xf>
    <xf numFmtId="0" fontId="73" fillId="36" borderId="18" xfId="0" applyFont="1" applyFill="1" applyBorder="1" applyAlignment="1">
      <alignment horizontal="center" vertical="center" wrapText="1"/>
    </xf>
    <xf numFmtId="0" fontId="73" fillId="36" borderId="19" xfId="0" applyFont="1" applyFill="1" applyBorder="1" applyAlignment="1">
      <alignment horizontal="center" vertical="center" wrapText="1"/>
    </xf>
    <xf numFmtId="0" fontId="73" fillId="36" borderId="14" xfId="0" applyFont="1" applyFill="1" applyBorder="1" applyAlignment="1">
      <alignment horizontal="center" vertical="center" wrapText="1"/>
    </xf>
    <xf numFmtId="0" fontId="86" fillId="0" borderId="18" xfId="0" applyFont="1" applyBorder="1" applyAlignment="1">
      <alignment horizontal="left" vertical="center"/>
    </xf>
    <xf numFmtId="0" fontId="86" fillId="0" borderId="19" xfId="0" applyFont="1" applyBorder="1" applyAlignment="1">
      <alignment horizontal="left" vertical="center"/>
    </xf>
    <xf numFmtId="0" fontId="86" fillId="0" borderId="14" xfId="0" applyFont="1" applyBorder="1" applyAlignment="1">
      <alignment horizontal="left" vertical="center"/>
    </xf>
    <xf numFmtId="0" fontId="73" fillId="42" borderId="17" xfId="0" applyFont="1" applyFill="1" applyBorder="1" applyAlignment="1">
      <alignment horizontal="center" vertical="center" wrapText="1"/>
    </xf>
    <xf numFmtId="0" fontId="73" fillId="42" borderId="12" xfId="0" applyFont="1" applyFill="1" applyBorder="1" applyAlignment="1">
      <alignment horizontal="center" vertical="center" wrapText="1"/>
    </xf>
    <xf numFmtId="0" fontId="79" fillId="42" borderId="17" xfId="0" applyFont="1" applyFill="1" applyBorder="1" applyAlignment="1">
      <alignment horizontal="left" vertical="center"/>
    </xf>
    <xf numFmtId="0" fontId="79" fillId="42" borderId="12" xfId="0" applyFont="1" applyFill="1" applyBorder="1" applyAlignment="1">
      <alignment horizontal="left" vertical="center"/>
    </xf>
    <xf numFmtId="0" fontId="73" fillId="42" borderId="18" xfId="0" applyFont="1" applyFill="1" applyBorder="1" applyAlignment="1">
      <alignment horizontal="center" vertical="center" wrapText="1"/>
    </xf>
    <xf numFmtId="0" fontId="73" fillId="42" borderId="19" xfId="0" applyFont="1" applyFill="1" applyBorder="1" applyAlignment="1">
      <alignment horizontal="center" vertical="center" wrapText="1"/>
    </xf>
    <xf numFmtId="0" fontId="73" fillId="42" borderId="14" xfId="0" applyFont="1" applyFill="1" applyBorder="1" applyAlignment="1">
      <alignment horizontal="center" vertical="center" wrapText="1"/>
    </xf>
    <xf numFmtId="165" fontId="71" fillId="34" borderId="17" xfId="41" applyNumberFormat="1" applyFont="1" applyFill="1" applyBorder="1" applyAlignment="1">
      <alignment horizontal="right" vertical="center"/>
    </xf>
    <xf numFmtId="165" fontId="71" fillId="34" borderId="10" xfId="41" applyNumberFormat="1" applyFont="1" applyFill="1" applyBorder="1" applyAlignment="1">
      <alignment horizontal="right" vertical="center"/>
    </xf>
    <xf numFmtId="0" fontId="73" fillId="36" borderId="17" xfId="0" applyFont="1" applyFill="1" applyBorder="1" applyAlignment="1">
      <alignment horizontal="center" vertical="center" wrapText="1"/>
    </xf>
    <xf numFmtId="0" fontId="73" fillId="36" borderId="10" xfId="0" applyFont="1" applyFill="1" applyBorder="1" applyAlignment="1">
      <alignment horizontal="center" vertical="center" wrapText="1"/>
    </xf>
    <xf numFmtId="0" fontId="79" fillId="36" borderId="17" xfId="0" applyFont="1" applyFill="1" applyBorder="1" applyAlignment="1">
      <alignment horizontal="left" vertical="center"/>
    </xf>
    <xf numFmtId="0" fontId="79" fillId="36" borderId="10" xfId="0" applyFont="1" applyFill="1" applyBorder="1" applyAlignment="1">
      <alignment horizontal="left" vertical="center"/>
    </xf>
    <xf numFmtId="0" fontId="73" fillId="36" borderId="12" xfId="0" applyFont="1" applyFill="1" applyBorder="1" applyAlignment="1">
      <alignment horizontal="left" vertical="center" wrapText="1"/>
    </xf>
    <xf numFmtId="0" fontId="73" fillId="36" borderId="12" xfId="0" applyFont="1" applyFill="1" applyBorder="1" applyAlignment="1">
      <alignment horizontal="center" vertical="center" wrapText="1"/>
    </xf>
    <xf numFmtId="0" fontId="73" fillId="36" borderId="17" xfId="0" applyFont="1" applyFill="1" applyBorder="1" applyAlignment="1">
      <alignment horizontal="left" vertical="center" wrapText="1"/>
    </xf>
    <xf numFmtId="0" fontId="73" fillId="36" borderId="10" xfId="0" applyFont="1" applyFill="1" applyBorder="1" applyAlignment="1">
      <alignment horizontal="left" vertical="center" wrapText="1"/>
    </xf>
    <xf numFmtId="14" fontId="73" fillId="36" borderId="20" xfId="0" applyNumberFormat="1" applyFont="1" applyFill="1" applyBorder="1" applyAlignment="1">
      <alignment horizontal="center" vertical="center" wrapText="1"/>
    </xf>
    <xf numFmtId="14" fontId="73" fillId="36" borderId="21" xfId="0" applyNumberFormat="1" applyFont="1" applyFill="1" applyBorder="1" applyAlignment="1">
      <alignment horizontal="center" vertical="center" wrapText="1"/>
    </xf>
    <xf numFmtId="14" fontId="73" fillId="36" borderId="22" xfId="0" applyNumberFormat="1" applyFont="1" applyFill="1" applyBorder="1" applyAlignment="1">
      <alignment horizontal="center" vertical="center" wrapText="1"/>
    </xf>
    <xf numFmtId="14" fontId="73" fillId="36" borderId="11" xfId="0" applyNumberFormat="1" applyFont="1" applyFill="1" applyBorder="1" applyAlignment="1">
      <alignment horizontal="center" vertical="center" wrapText="1"/>
    </xf>
    <xf numFmtId="0" fontId="79" fillId="36" borderId="12" xfId="0" applyFont="1" applyFill="1" applyBorder="1" applyAlignment="1">
      <alignment horizontal="left" vertical="center"/>
    </xf>
    <xf numFmtId="169" fontId="73" fillId="36" borderId="17" xfId="0" applyNumberFormat="1" applyFont="1" applyFill="1" applyBorder="1" applyAlignment="1">
      <alignment horizontal="center" vertical="center" wrapText="1"/>
    </xf>
    <xf numFmtId="169" fontId="73" fillId="36" borderId="12" xfId="0" applyNumberFormat="1" applyFont="1" applyFill="1" applyBorder="1" applyAlignment="1">
      <alignment horizontal="center" vertical="center" wrapText="1"/>
    </xf>
    <xf numFmtId="169" fontId="73" fillId="36" borderId="10" xfId="0" applyNumberFormat="1" applyFont="1" applyFill="1" applyBorder="1" applyAlignment="1">
      <alignment horizontal="center" vertical="center" wrapText="1"/>
    </xf>
    <xf numFmtId="14" fontId="73" fillId="36" borderId="17" xfId="0" applyNumberFormat="1" applyFont="1" applyFill="1" applyBorder="1" applyAlignment="1">
      <alignment horizontal="center" vertical="center" wrapText="1"/>
    </xf>
    <xf numFmtId="14" fontId="73" fillId="36" borderId="12" xfId="0" applyNumberFormat="1" applyFont="1" applyFill="1" applyBorder="1" applyAlignment="1">
      <alignment horizontal="center" vertical="center" wrapText="1"/>
    </xf>
    <xf numFmtId="14" fontId="73" fillId="36" borderId="10" xfId="0" applyNumberFormat="1" applyFont="1" applyFill="1" applyBorder="1" applyAlignment="1">
      <alignment horizontal="center" vertical="center" wrapText="1"/>
    </xf>
    <xf numFmtId="0" fontId="73" fillId="36" borderId="12" xfId="0" applyFont="1" applyFill="1" applyBorder="1" applyAlignment="1">
      <alignment horizontal="center" vertical="center"/>
    </xf>
    <xf numFmtId="0" fontId="73" fillId="36" borderId="10" xfId="0" applyFont="1" applyFill="1" applyBorder="1" applyAlignment="1">
      <alignment horizontal="center" vertical="center"/>
    </xf>
  </cellXfs>
  <cellStyles count="50">
    <cellStyle name="Normal" xfId="0"/>
    <cellStyle name="20% — akcent 1" xfId="15"/>
    <cellStyle name="20% — akcent 2" xfId="16"/>
    <cellStyle name="20% — akcent 3" xfId="17"/>
    <cellStyle name="20% — akcent 4" xfId="18"/>
    <cellStyle name="20% — akcent 5" xfId="19"/>
    <cellStyle name="20% — akcent 6" xfId="20"/>
    <cellStyle name="40% — akcent 1" xfId="21"/>
    <cellStyle name="40% — akcent 2" xfId="22"/>
    <cellStyle name="40% — akcent 3" xfId="23"/>
    <cellStyle name="40% — akcent 4" xfId="24"/>
    <cellStyle name="40% — akcent 5" xfId="25"/>
    <cellStyle name="40% — akcent 6" xfId="26"/>
    <cellStyle name="60% — akcent 1" xfId="27"/>
    <cellStyle name="60% — akcent 2" xfId="28"/>
    <cellStyle name="60% — akcent 3" xfId="29"/>
    <cellStyle name="60% — akcent 4" xfId="30"/>
    <cellStyle name="60% — akcent 5" xfId="31"/>
    <cellStyle name="60% 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obre" xfId="40"/>
    <cellStyle name="Comma" xfId="41"/>
    <cellStyle name="Comma [0]" xfId="42"/>
    <cellStyle name="Dziesiętny 2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SP-95(0)" xfId="52"/>
    <cellStyle name="Notatka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Currency" xfId="60"/>
    <cellStyle name="Currency [0]" xfId="61"/>
    <cellStyle name="Wyjście" xfId="62"/>
    <cellStyle name="Złe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161925</xdr:rowOff>
    </xdr:from>
    <xdr:to>
      <xdr:col>1</xdr:col>
      <xdr:colOff>2352675</xdr:colOff>
      <xdr:row>0</xdr:row>
      <xdr:rowOff>1809750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1925"/>
          <a:ext cx="26479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4</xdr:col>
      <xdr:colOff>1066800</xdr:colOff>
      <xdr:row>33</xdr:row>
      <xdr:rowOff>180975</xdr:rowOff>
    </xdr:to>
    <xdr:grpSp>
      <xdr:nvGrpSpPr>
        <xdr:cNvPr id="1" name="Kanwa 216"/>
        <xdr:cNvGrpSpPr>
          <a:grpSpLocks/>
        </xdr:cNvGrpSpPr>
      </xdr:nvGrpSpPr>
      <xdr:grpSpPr>
        <a:xfrm>
          <a:off x="381000" y="781050"/>
          <a:ext cx="9039225" cy="5705475"/>
          <a:chOff x="0" y="0"/>
          <a:chExt cx="9034145" cy="5706745"/>
        </a:xfrm>
        <a:solidFill>
          <a:srgbClr val="FFFFFF"/>
        </a:solidFill>
      </xdr:grpSpPr>
      <xdr:sp>
        <xdr:nvSpPr>
          <xdr:cNvPr id="2" name="Prostokąt 93"/>
          <xdr:cNvSpPr>
            <a:spLocks/>
          </xdr:cNvSpPr>
        </xdr:nvSpPr>
        <xdr:spPr>
          <a:xfrm>
            <a:off x="0" y="0"/>
            <a:ext cx="5752492" cy="57067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Text Box 4"/>
          <xdr:cNvSpPr txBox="1">
            <a:spLocks noChangeArrowheads="1"/>
          </xdr:cNvSpPr>
        </xdr:nvSpPr>
        <xdr:spPr>
          <a:xfrm>
            <a:off x="1998805" y="0"/>
            <a:ext cx="2787034" cy="446553"/>
          </a:xfrm>
          <a:prstGeom prst="rect">
            <a:avLst/>
          </a:prstGeom>
          <a:solidFill>
            <a:srgbClr val="1543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Orbis Spółka Akcyjna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jednostka dominująca</a:t>
            </a:r>
          </a:p>
        </xdr:txBody>
      </xdr:sp>
      <xdr:sp>
        <xdr:nvSpPr>
          <xdr:cNvPr id="4" name="Text Box 5"/>
          <xdr:cNvSpPr txBox="1">
            <a:spLocks noChangeArrowheads="1"/>
          </xdr:cNvSpPr>
        </xdr:nvSpPr>
        <xdr:spPr>
          <a:xfrm>
            <a:off x="2062044" y="700503"/>
            <a:ext cx="2741863" cy="345258"/>
          </a:xfrm>
          <a:prstGeom prst="rect">
            <a:avLst/>
          </a:prstGeom>
          <a:solidFill>
            <a:srgbClr val="5B668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                          PODMIOTY ZALEŻNE</a:t>
            </a:r>
          </a:p>
        </xdr:txBody>
      </xdr:sp>
      <xdr:sp>
        <xdr:nvSpPr>
          <xdr:cNvPr id="5" name="Text Box 6"/>
          <xdr:cNvSpPr txBox="1">
            <a:spLocks noChangeArrowheads="1"/>
          </xdr:cNvSpPr>
        </xdr:nvSpPr>
        <xdr:spPr>
          <a:xfrm>
            <a:off x="4517" y="1256911"/>
            <a:ext cx="1827156" cy="225416"/>
          </a:xfrm>
          <a:prstGeom prst="rect">
            <a:avLst/>
          </a:prstGeom>
          <a:solidFill>
            <a:srgbClr val="4DA9D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UAB Hekon</a:t>
            </a:r>
          </a:p>
        </xdr:txBody>
      </xdr:sp>
      <xdr:sp>
        <xdr:nvSpPr>
          <xdr:cNvPr id="6" name="Text Box 7"/>
          <xdr:cNvSpPr txBox="1">
            <a:spLocks noChangeArrowheads="1"/>
          </xdr:cNvSpPr>
        </xdr:nvSpPr>
        <xdr:spPr>
          <a:xfrm>
            <a:off x="2748639" y="1256911"/>
            <a:ext cx="2055268" cy="340978"/>
          </a:xfrm>
          <a:prstGeom prst="rect">
            <a:avLst/>
          </a:prstGeom>
          <a:solidFill>
            <a:srgbClr val="352664">
              <a:alpha val="99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Hekon-Hotele Ekonomiczne S.A.</a:t>
            </a:r>
          </a:p>
        </xdr:txBody>
      </xdr:sp>
      <xdr:sp>
        <xdr:nvSpPr>
          <xdr:cNvPr id="7" name="Text Box 8"/>
          <xdr:cNvSpPr txBox="1">
            <a:spLocks noChangeArrowheads="1"/>
          </xdr:cNvSpPr>
        </xdr:nvSpPr>
        <xdr:spPr>
          <a:xfrm>
            <a:off x="2726053" y="3145843"/>
            <a:ext cx="2059785" cy="340978"/>
          </a:xfrm>
          <a:prstGeom prst="rect">
            <a:avLst/>
          </a:prstGeom>
          <a:solidFill>
            <a:srgbClr val="35266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Accor Pannonia Hotels Zrt.</a:t>
            </a:r>
          </a:p>
        </xdr:txBody>
      </xdr:sp>
      <xdr:sp>
        <xdr:nvSpPr>
          <xdr:cNvPr id="8" name="Text Box 9"/>
          <xdr:cNvSpPr txBox="1">
            <a:spLocks noChangeArrowheads="1"/>
          </xdr:cNvSpPr>
        </xdr:nvSpPr>
        <xdr:spPr>
          <a:xfrm>
            <a:off x="2735087" y="2566609"/>
            <a:ext cx="2055268" cy="340978"/>
          </a:xfrm>
          <a:prstGeom prst="rect">
            <a:avLst/>
          </a:prstGeom>
          <a:solidFill>
            <a:srgbClr val="35266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Orbis Corporate Sp. z o. o.**</a:t>
            </a:r>
          </a:p>
        </xdr:txBody>
      </xdr:sp>
      <xdr:sp>
        <xdr:nvSpPr>
          <xdr:cNvPr id="9" name="Text Box 10"/>
          <xdr:cNvSpPr txBox="1">
            <a:spLocks noChangeArrowheads="1"/>
          </xdr:cNvSpPr>
        </xdr:nvSpPr>
        <xdr:spPr>
          <a:xfrm>
            <a:off x="2748639" y="1943147"/>
            <a:ext cx="2055268" cy="342405"/>
          </a:xfrm>
          <a:prstGeom prst="rect">
            <a:avLst/>
          </a:prstGeom>
          <a:solidFill>
            <a:srgbClr val="35266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Orbis Kontrakty Sp. z o.o.</a:t>
            </a:r>
          </a:p>
        </xdr:txBody>
      </xdr:sp>
      <xdr:sp>
        <xdr:nvSpPr>
          <xdr:cNvPr id="10" name="Line 11"/>
          <xdr:cNvSpPr>
            <a:spLocks/>
          </xdr:cNvSpPr>
        </xdr:nvSpPr>
        <xdr:spPr>
          <a:xfrm>
            <a:off x="3432975" y="446553"/>
            <a:ext cx="0" cy="2382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2"/>
          <xdr:cNvSpPr>
            <a:spLocks/>
          </xdr:cNvSpPr>
        </xdr:nvSpPr>
        <xdr:spPr>
          <a:xfrm>
            <a:off x="4806165" y="798944"/>
            <a:ext cx="8017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3"/>
          <xdr:cNvSpPr>
            <a:spLocks/>
          </xdr:cNvSpPr>
        </xdr:nvSpPr>
        <xdr:spPr>
          <a:xfrm flipH="1">
            <a:off x="4790355" y="1369619"/>
            <a:ext cx="801780" cy="14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4"/>
          <xdr:cNvSpPr>
            <a:spLocks/>
          </xdr:cNvSpPr>
        </xdr:nvSpPr>
        <xdr:spPr>
          <a:xfrm flipH="1">
            <a:off x="4790355" y="3324179"/>
            <a:ext cx="815332" cy="14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"/>
          <xdr:cNvSpPr>
            <a:spLocks/>
          </xdr:cNvSpPr>
        </xdr:nvSpPr>
        <xdr:spPr>
          <a:xfrm flipH="1">
            <a:off x="4785838" y="2756358"/>
            <a:ext cx="801780" cy="14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Line 16"/>
          <xdr:cNvSpPr>
            <a:spLocks/>
          </xdr:cNvSpPr>
        </xdr:nvSpPr>
        <xdr:spPr>
          <a:xfrm flipH="1">
            <a:off x="4806165" y="2057282"/>
            <a:ext cx="801780" cy="14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Text Box 17"/>
          <xdr:cNvSpPr txBox="1">
            <a:spLocks noChangeArrowheads="1"/>
          </xdr:cNvSpPr>
        </xdr:nvSpPr>
        <xdr:spPr>
          <a:xfrm>
            <a:off x="4919092" y="1256911"/>
            <a:ext cx="571410" cy="228270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100%</a:t>
            </a:r>
          </a:p>
        </xdr:txBody>
      </xdr:sp>
      <xdr:sp>
        <xdr:nvSpPr>
          <xdr:cNvPr id="17" name="Text Box 18"/>
          <xdr:cNvSpPr txBox="1">
            <a:spLocks noChangeArrowheads="1"/>
          </xdr:cNvSpPr>
        </xdr:nvSpPr>
        <xdr:spPr>
          <a:xfrm>
            <a:off x="4919092" y="1943147"/>
            <a:ext cx="571410" cy="229696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80,00%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sp>
        <xdr:nvSpPr>
          <xdr:cNvPr id="18" name="Text Box 19"/>
          <xdr:cNvSpPr txBox="1">
            <a:spLocks noChangeArrowheads="1"/>
          </xdr:cNvSpPr>
        </xdr:nvSpPr>
        <xdr:spPr>
          <a:xfrm>
            <a:off x="4919092" y="2629383"/>
            <a:ext cx="571410" cy="232550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100%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95,08%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sp>
        <xdr:nvSpPr>
          <xdr:cNvPr id="19" name="Text Box 20"/>
          <xdr:cNvSpPr txBox="1">
            <a:spLocks noChangeArrowheads="1"/>
          </xdr:cNvSpPr>
        </xdr:nvSpPr>
        <xdr:spPr>
          <a:xfrm>
            <a:off x="4919092" y="3201484"/>
            <a:ext cx="571410" cy="228270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99,92%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PBP OR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sp>
        <xdr:nvSpPr>
          <xdr:cNvPr id="20" name="Line 21"/>
          <xdr:cNvSpPr>
            <a:spLocks/>
          </xdr:cNvSpPr>
        </xdr:nvSpPr>
        <xdr:spPr>
          <a:xfrm>
            <a:off x="8806033" y="798944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Line 22"/>
          <xdr:cNvSpPr>
            <a:spLocks/>
          </xdr:cNvSpPr>
        </xdr:nvSpPr>
        <xdr:spPr>
          <a:xfrm>
            <a:off x="2633453" y="1486607"/>
            <a:ext cx="1129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Line 23"/>
          <xdr:cNvSpPr>
            <a:spLocks/>
          </xdr:cNvSpPr>
        </xdr:nvSpPr>
        <xdr:spPr>
          <a:xfrm flipH="1">
            <a:off x="1833931" y="1371045"/>
            <a:ext cx="7995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Text Box 24"/>
          <xdr:cNvSpPr txBox="1">
            <a:spLocks noChangeArrowheads="1"/>
          </xdr:cNvSpPr>
        </xdr:nvSpPr>
        <xdr:spPr>
          <a:xfrm>
            <a:off x="1949117" y="1256911"/>
            <a:ext cx="569151" cy="229696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100%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33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WT Wil</a:t>
            </a: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           PODMIOTY ZALEŻNE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kasy Sp. z o.o.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,33%</a:t>
            </a:r>
            <a:r>
              <a:rPr lang="en-US" cap="none" sz="7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sp>
        <xdr:nvSpPr>
          <xdr:cNvPr id="24" name="Text Box 25"/>
          <xdr:cNvSpPr txBox="1">
            <a:spLocks noChangeArrowheads="1"/>
          </xdr:cNvSpPr>
        </xdr:nvSpPr>
        <xdr:spPr>
          <a:xfrm>
            <a:off x="1949117" y="1943147"/>
            <a:ext cx="569151" cy="229696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20,00%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UAB Hekon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sp>
        <xdr:nvSpPr>
          <xdr:cNvPr id="25" name="Line 26"/>
          <xdr:cNvSpPr>
            <a:spLocks/>
          </xdr:cNvSpPr>
        </xdr:nvSpPr>
        <xdr:spPr>
          <a:xfrm>
            <a:off x="2518268" y="2057282"/>
            <a:ext cx="228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Line 27"/>
          <xdr:cNvSpPr>
            <a:spLocks/>
          </xdr:cNvSpPr>
        </xdr:nvSpPr>
        <xdr:spPr>
          <a:xfrm>
            <a:off x="2633453" y="1371045"/>
            <a:ext cx="0" cy="3424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Line 28"/>
          <xdr:cNvSpPr>
            <a:spLocks/>
          </xdr:cNvSpPr>
        </xdr:nvSpPr>
        <xdr:spPr>
          <a:xfrm flipH="1">
            <a:off x="2177229" y="1714877"/>
            <a:ext cx="4562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Line 29"/>
          <xdr:cNvSpPr>
            <a:spLocks/>
          </xdr:cNvSpPr>
        </xdr:nvSpPr>
        <xdr:spPr>
          <a:xfrm>
            <a:off x="2177229" y="1714877"/>
            <a:ext cx="0" cy="22827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>
            <a:off x="2177229" y="1714877"/>
            <a:ext cx="0" cy="2282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Line 31"/>
          <xdr:cNvSpPr>
            <a:spLocks/>
          </xdr:cNvSpPr>
        </xdr:nvSpPr>
        <xdr:spPr>
          <a:xfrm flipH="1">
            <a:off x="2633453" y="2629383"/>
            <a:ext cx="112927" cy="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Line 32"/>
          <xdr:cNvSpPr>
            <a:spLocks/>
          </xdr:cNvSpPr>
        </xdr:nvSpPr>
        <xdr:spPr>
          <a:xfrm>
            <a:off x="2633453" y="2515248"/>
            <a:ext cx="0" cy="45654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Line 33"/>
          <xdr:cNvSpPr>
            <a:spLocks/>
          </xdr:cNvSpPr>
        </xdr:nvSpPr>
        <xdr:spPr>
          <a:xfrm>
            <a:off x="2633453" y="3428327"/>
            <a:ext cx="112927" cy="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Line 34"/>
          <xdr:cNvSpPr>
            <a:spLocks/>
          </xdr:cNvSpPr>
        </xdr:nvSpPr>
        <xdr:spPr>
          <a:xfrm>
            <a:off x="2633453" y="3428327"/>
            <a:ext cx="112927" cy="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Line 35"/>
          <xdr:cNvSpPr>
            <a:spLocks/>
          </xdr:cNvSpPr>
        </xdr:nvSpPr>
        <xdr:spPr>
          <a:xfrm>
            <a:off x="2633453" y="3428327"/>
            <a:ext cx="112927" cy="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Line 36"/>
          <xdr:cNvSpPr>
            <a:spLocks/>
          </xdr:cNvSpPr>
        </xdr:nvSpPr>
        <xdr:spPr>
          <a:xfrm>
            <a:off x="6177097" y="4000428"/>
            <a:ext cx="115185" cy="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Line 37"/>
          <xdr:cNvSpPr>
            <a:spLocks/>
          </xdr:cNvSpPr>
        </xdr:nvSpPr>
        <xdr:spPr>
          <a:xfrm flipH="1">
            <a:off x="1833931" y="2629383"/>
            <a:ext cx="799522" cy="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Line 38"/>
          <xdr:cNvSpPr>
            <a:spLocks/>
          </xdr:cNvSpPr>
        </xdr:nvSpPr>
        <xdr:spPr>
          <a:xfrm>
            <a:off x="9034145" y="798944"/>
            <a:ext cx="0" cy="572101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Line 39"/>
          <xdr:cNvSpPr>
            <a:spLocks/>
          </xdr:cNvSpPr>
        </xdr:nvSpPr>
        <xdr:spPr>
          <a:xfrm>
            <a:off x="9034145" y="798944"/>
            <a:ext cx="0" cy="572101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Line 40"/>
          <xdr:cNvSpPr>
            <a:spLocks/>
          </xdr:cNvSpPr>
        </xdr:nvSpPr>
        <xdr:spPr>
          <a:xfrm flipH="1">
            <a:off x="7432843" y="3085922"/>
            <a:ext cx="343298" cy="1427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Line 41"/>
          <xdr:cNvSpPr>
            <a:spLocks/>
          </xdr:cNvSpPr>
        </xdr:nvSpPr>
        <xdr:spPr>
          <a:xfrm>
            <a:off x="9034145" y="798944"/>
            <a:ext cx="0" cy="572101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Line 42"/>
          <xdr:cNvSpPr>
            <a:spLocks/>
          </xdr:cNvSpPr>
        </xdr:nvSpPr>
        <xdr:spPr>
          <a:xfrm>
            <a:off x="9034145" y="798944"/>
            <a:ext cx="0" cy="572101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" name="Line 43"/>
          <xdr:cNvSpPr>
            <a:spLocks/>
          </xdr:cNvSpPr>
        </xdr:nvSpPr>
        <xdr:spPr>
          <a:xfrm>
            <a:off x="9034145" y="798944"/>
            <a:ext cx="0" cy="572101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" name="Line 44"/>
          <xdr:cNvSpPr>
            <a:spLocks/>
          </xdr:cNvSpPr>
        </xdr:nvSpPr>
        <xdr:spPr>
          <a:xfrm>
            <a:off x="5601170" y="798944"/>
            <a:ext cx="6776" cy="19588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AutoShape 45"/>
          <xdr:cNvSpPr>
            <a:spLocks/>
          </xdr:cNvSpPr>
        </xdr:nvSpPr>
        <xdr:spPr>
          <a:xfrm>
            <a:off x="5605687" y="798944"/>
            <a:ext cx="2259" cy="4670971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AutoShape 48"/>
          <xdr:cNvSpPr>
            <a:spLocks/>
          </xdr:cNvSpPr>
        </xdr:nvSpPr>
        <xdr:spPr>
          <a:xfrm>
            <a:off x="9034145" y="4225845"/>
            <a:ext cx="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Text Box 55"/>
          <xdr:cNvSpPr txBox="1">
            <a:spLocks noChangeArrowheads="1"/>
          </xdr:cNvSpPr>
        </xdr:nvSpPr>
        <xdr:spPr>
          <a:xfrm>
            <a:off x="2735087" y="3693691"/>
            <a:ext cx="2059785" cy="340978"/>
          </a:xfrm>
          <a:prstGeom prst="rect">
            <a:avLst/>
          </a:prstGeom>
          <a:solidFill>
            <a:srgbClr val="35266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Accor Hotels Romania s.r.l. </a:t>
            </a:r>
          </a:p>
        </xdr:txBody>
      </xdr:sp>
      <xdr:sp>
        <xdr:nvSpPr>
          <xdr:cNvPr id="47" name="Text Box 56"/>
          <xdr:cNvSpPr txBox="1">
            <a:spLocks noChangeArrowheads="1"/>
          </xdr:cNvSpPr>
        </xdr:nvSpPr>
        <xdr:spPr>
          <a:xfrm>
            <a:off x="2748639" y="4225845"/>
            <a:ext cx="2059785" cy="340978"/>
          </a:xfrm>
          <a:prstGeom prst="rect">
            <a:avLst/>
          </a:prstGeom>
          <a:solidFill>
            <a:srgbClr val="35266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Katerinska Hotel s.r.o.</a:t>
            </a:r>
          </a:p>
        </xdr:txBody>
      </xdr:sp>
      <xdr:sp>
        <xdr:nvSpPr>
          <xdr:cNvPr id="48" name="Text Box 57"/>
          <xdr:cNvSpPr txBox="1">
            <a:spLocks noChangeArrowheads="1"/>
          </xdr:cNvSpPr>
        </xdr:nvSpPr>
        <xdr:spPr>
          <a:xfrm>
            <a:off x="2726053" y="4786532"/>
            <a:ext cx="2059785" cy="340978"/>
          </a:xfrm>
          <a:prstGeom prst="rect">
            <a:avLst/>
          </a:prstGeom>
          <a:solidFill>
            <a:srgbClr val="35266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Hotel Muranowska Sp. z o.o.</a:t>
            </a:r>
          </a:p>
        </xdr:txBody>
      </xdr:sp>
      <xdr:sp>
        <xdr:nvSpPr>
          <xdr:cNvPr id="49" name="Text Box 58"/>
          <xdr:cNvSpPr txBox="1">
            <a:spLocks noChangeArrowheads="1"/>
          </xdr:cNvSpPr>
        </xdr:nvSpPr>
        <xdr:spPr>
          <a:xfrm>
            <a:off x="2726053" y="5330100"/>
            <a:ext cx="2059785" cy="340978"/>
          </a:xfrm>
          <a:prstGeom prst="rect">
            <a:avLst/>
          </a:prstGeom>
          <a:solidFill>
            <a:srgbClr val="35266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Hotek Polska Sp. z o.o.</a:t>
            </a:r>
          </a:p>
        </xdr:txBody>
      </xdr:sp>
      <xdr:sp>
        <xdr:nvSpPr>
          <xdr:cNvPr id="50" name="Text Box 59"/>
          <xdr:cNvSpPr txBox="1">
            <a:spLocks noChangeArrowheads="1"/>
          </xdr:cNvSpPr>
        </xdr:nvSpPr>
        <xdr:spPr>
          <a:xfrm>
            <a:off x="0" y="2757785"/>
            <a:ext cx="1827156" cy="225416"/>
          </a:xfrm>
          <a:prstGeom prst="rect">
            <a:avLst/>
          </a:prstGeom>
          <a:solidFill>
            <a:srgbClr val="4DA9D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Accor Pannonia Slovakia, s.r.o.</a:t>
            </a:r>
          </a:p>
        </xdr:txBody>
      </xdr:sp>
      <xdr:sp>
        <xdr:nvSpPr>
          <xdr:cNvPr id="51" name="Text Box 60"/>
          <xdr:cNvSpPr txBox="1">
            <a:spLocks noChangeArrowheads="1"/>
          </xdr:cNvSpPr>
        </xdr:nvSpPr>
        <xdr:spPr>
          <a:xfrm>
            <a:off x="0" y="3100189"/>
            <a:ext cx="1827156" cy="225416"/>
          </a:xfrm>
          <a:prstGeom prst="rect">
            <a:avLst/>
          </a:prstGeom>
          <a:solidFill>
            <a:srgbClr val="4DA9D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Blaha Hotel Szállodaüzemeltető Kft. *</a:t>
            </a:r>
          </a:p>
        </xdr:txBody>
      </xdr:sp>
      <xdr:sp>
        <xdr:nvSpPr>
          <xdr:cNvPr id="52" name="Text Box 61"/>
          <xdr:cNvSpPr txBox="1">
            <a:spLocks noChangeArrowheads="1"/>
          </xdr:cNvSpPr>
        </xdr:nvSpPr>
        <xdr:spPr>
          <a:xfrm>
            <a:off x="6776" y="3428327"/>
            <a:ext cx="1827156" cy="225416"/>
          </a:xfrm>
          <a:prstGeom prst="rect">
            <a:avLst/>
          </a:prstGeom>
          <a:solidFill>
            <a:srgbClr val="4DA9D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WTCM Budapest Kft.**</a:t>
            </a:r>
          </a:p>
        </xdr:txBody>
      </xdr:sp>
      <xdr:sp>
        <xdr:nvSpPr>
          <xdr:cNvPr id="53" name="Text Box 62"/>
          <xdr:cNvSpPr txBox="1">
            <a:spLocks noChangeArrowheads="1"/>
          </xdr:cNvSpPr>
        </xdr:nvSpPr>
        <xdr:spPr>
          <a:xfrm>
            <a:off x="0" y="3999002"/>
            <a:ext cx="1827156" cy="225416"/>
          </a:xfrm>
          <a:prstGeom prst="rect">
            <a:avLst/>
          </a:prstGeom>
          <a:solidFill>
            <a:srgbClr val="4DA9D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Novy Smichov Gate a.s.</a:t>
            </a:r>
          </a:p>
        </xdr:txBody>
      </xdr:sp>
      <xdr:sp>
        <xdr:nvSpPr>
          <xdr:cNvPr id="54" name="Text Box 63"/>
          <xdr:cNvSpPr txBox="1">
            <a:spLocks noChangeArrowheads="1"/>
          </xdr:cNvSpPr>
        </xdr:nvSpPr>
        <xdr:spPr>
          <a:xfrm>
            <a:off x="6776" y="4335700"/>
            <a:ext cx="1827156" cy="225416"/>
          </a:xfrm>
          <a:prstGeom prst="rect">
            <a:avLst/>
          </a:prstGeom>
          <a:solidFill>
            <a:srgbClr val="4DA9D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H-Development  CZ a.s.</a:t>
            </a:r>
          </a:p>
        </xdr:txBody>
      </xdr:sp>
      <xdr:sp>
        <xdr:nvSpPr>
          <xdr:cNvPr id="55" name="Text Box 64"/>
          <xdr:cNvSpPr txBox="1">
            <a:spLocks noChangeArrowheads="1"/>
          </xdr:cNvSpPr>
        </xdr:nvSpPr>
        <xdr:spPr>
          <a:xfrm>
            <a:off x="0" y="4643864"/>
            <a:ext cx="1827156" cy="225416"/>
          </a:xfrm>
          <a:prstGeom prst="rect">
            <a:avLst/>
          </a:prstGeom>
          <a:solidFill>
            <a:srgbClr val="4DA9D4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Business Estate Entity  a.s.</a:t>
            </a:r>
          </a:p>
        </xdr:txBody>
      </xdr:sp>
      <xdr:sp>
        <xdr:nvSpPr>
          <xdr:cNvPr id="56" name="Text Box 65"/>
          <xdr:cNvSpPr txBox="1">
            <a:spLocks noChangeArrowheads="1"/>
          </xdr:cNvSpPr>
        </xdr:nvSpPr>
        <xdr:spPr>
          <a:xfrm>
            <a:off x="1946858" y="2757785"/>
            <a:ext cx="571410" cy="229696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99,92%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sp>
        <xdr:nvSpPr>
          <xdr:cNvPr id="57" name="Text Box 66"/>
          <xdr:cNvSpPr txBox="1">
            <a:spLocks noChangeArrowheads="1"/>
          </xdr:cNvSpPr>
        </xdr:nvSpPr>
        <xdr:spPr>
          <a:xfrm>
            <a:off x="1946858" y="3100189"/>
            <a:ext cx="571410" cy="229696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44,42%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sp>
        <xdr:nvSpPr>
          <xdr:cNvPr id="58" name="Text Box 67"/>
          <xdr:cNvSpPr txBox="1">
            <a:spLocks noChangeArrowheads="1"/>
          </xdr:cNvSpPr>
        </xdr:nvSpPr>
        <xdr:spPr>
          <a:xfrm>
            <a:off x="1949117" y="3429754"/>
            <a:ext cx="571410" cy="229696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99,92%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sp>
        <xdr:nvSpPr>
          <xdr:cNvPr id="59" name="Text Box 68"/>
          <xdr:cNvSpPr txBox="1">
            <a:spLocks noChangeArrowheads="1"/>
          </xdr:cNvSpPr>
        </xdr:nvSpPr>
        <xdr:spPr>
          <a:xfrm>
            <a:off x="1946858" y="3994722"/>
            <a:ext cx="571410" cy="229696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100%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sp>
        <xdr:nvSpPr>
          <xdr:cNvPr id="60" name="Text Box 69"/>
          <xdr:cNvSpPr txBox="1">
            <a:spLocks noChangeArrowheads="1"/>
          </xdr:cNvSpPr>
        </xdr:nvSpPr>
        <xdr:spPr>
          <a:xfrm>
            <a:off x="1946858" y="4337126"/>
            <a:ext cx="571410" cy="229696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100%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sp>
        <xdr:nvSpPr>
          <xdr:cNvPr id="61" name="Text Box 70"/>
          <xdr:cNvSpPr txBox="1">
            <a:spLocks noChangeArrowheads="1"/>
          </xdr:cNvSpPr>
        </xdr:nvSpPr>
        <xdr:spPr>
          <a:xfrm>
            <a:off x="1946858" y="4643864"/>
            <a:ext cx="571410" cy="229696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100%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sp>
        <xdr:nvSpPr>
          <xdr:cNvPr id="62" name="Line 71"/>
          <xdr:cNvSpPr>
            <a:spLocks/>
          </xdr:cNvSpPr>
        </xdr:nvSpPr>
        <xdr:spPr>
          <a:xfrm flipH="1">
            <a:off x="4785838" y="3884867"/>
            <a:ext cx="801780" cy="14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3" name="Line 72"/>
          <xdr:cNvSpPr>
            <a:spLocks/>
          </xdr:cNvSpPr>
        </xdr:nvSpPr>
        <xdr:spPr>
          <a:xfrm flipH="1">
            <a:off x="4808424" y="4375647"/>
            <a:ext cx="801780" cy="14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4" name="Line 73"/>
          <xdr:cNvSpPr>
            <a:spLocks/>
          </xdr:cNvSpPr>
        </xdr:nvSpPr>
        <xdr:spPr>
          <a:xfrm flipH="1">
            <a:off x="4808424" y="4984842"/>
            <a:ext cx="801780" cy="14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5" name="Line 74"/>
          <xdr:cNvSpPr>
            <a:spLocks/>
          </xdr:cNvSpPr>
        </xdr:nvSpPr>
        <xdr:spPr>
          <a:xfrm flipH="1">
            <a:off x="4797131" y="5469915"/>
            <a:ext cx="801780" cy="14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6" name="Text Box 75"/>
          <xdr:cNvSpPr txBox="1">
            <a:spLocks noChangeArrowheads="1"/>
          </xdr:cNvSpPr>
        </xdr:nvSpPr>
        <xdr:spPr>
          <a:xfrm>
            <a:off x="4919092" y="3770732"/>
            <a:ext cx="571410" cy="229696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100%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sp>
        <xdr:nvSpPr>
          <xdr:cNvPr id="67" name="Text Box 76"/>
          <xdr:cNvSpPr txBox="1">
            <a:spLocks noChangeArrowheads="1"/>
          </xdr:cNvSpPr>
        </xdr:nvSpPr>
        <xdr:spPr>
          <a:xfrm>
            <a:off x="4919092" y="4244392"/>
            <a:ext cx="571410" cy="229696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100%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sp>
        <xdr:nvSpPr>
          <xdr:cNvPr id="68" name="Text Box 77"/>
          <xdr:cNvSpPr txBox="1">
            <a:spLocks noChangeArrowheads="1"/>
          </xdr:cNvSpPr>
        </xdr:nvSpPr>
        <xdr:spPr>
          <a:xfrm>
            <a:off x="4919092" y="4873560"/>
            <a:ext cx="571410" cy="229696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100%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sp>
        <xdr:nvSpPr>
          <xdr:cNvPr id="69" name="Text Box 78"/>
          <xdr:cNvSpPr txBox="1">
            <a:spLocks noChangeArrowheads="1"/>
          </xdr:cNvSpPr>
        </xdr:nvSpPr>
        <xdr:spPr>
          <a:xfrm>
            <a:off x="4910058" y="5334380"/>
            <a:ext cx="571410" cy="229696"/>
          </a:xfrm>
          <a:prstGeom prst="rect">
            <a:avLst/>
          </a:prstGeom>
          <a:solidFill>
            <a:srgbClr val="A6A6A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100%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  <xdr:sp>
        <xdr:nvSpPr>
          <xdr:cNvPr id="70" name="AutoShape 79"/>
          <xdr:cNvSpPr>
            <a:spLocks/>
          </xdr:cNvSpPr>
        </xdr:nvSpPr>
        <xdr:spPr>
          <a:xfrm flipH="1">
            <a:off x="2633453" y="3301352"/>
            <a:ext cx="90341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1" name="AutoShape 80"/>
          <xdr:cNvSpPr>
            <a:spLocks/>
          </xdr:cNvSpPr>
        </xdr:nvSpPr>
        <xdr:spPr>
          <a:xfrm>
            <a:off x="2518268" y="2873346"/>
            <a:ext cx="115185" cy="429433"/>
          </a:xfrm>
          <a:prstGeom prst="bentConnector2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2" name="AutoShape 81"/>
          <xdr:cNvSpPr>
            <a:spLocks/>
          </xdr:cNvSpPr>
        </xdr:nvSpPr>
        <xdr:spPr>
          <a:xfrm flipV="1">
            <a:off x="2520526" y="3268538"/>
            <a:ext cx="115185" cy="276777"/>
          </a:xfrm>
          <a:prstGeom prst="bentConnector2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3" name="AutoShape 82"/>
          <xdr:cNvSpPr>
            <a:spLocks/>
          </xdr:cNvSpPr>
        </xdr:nvSpPr>
        <xdr:spPr>
          <a:xfrm>
            <a:off x="2518268" y="3214324"/>
            <a:ext cx="115185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4" name="AutoShape 83"/>
          <xdr:cNvSpPr>
            <a:spLocks/>
          </xdr:cNvSpPr>
        </xdr:nvSpPr>
        <xdr:spPr>
          <a:xfrm flipH="1" flipV="1">
            <a:off x="1827156" y="2870493"/>
            <a:ext cx="119702" cy="1427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5" name="AutoShape 84"/>
          <xdr:cNvSpPr>
            <a:spLocks/>
          </xdr:cNvSpPr>
        </xdr:nvSpPr>
        <xdr:spPr>
          <a:xfrm flipH="1" flipV="1">
            <a:off x="1827156" y="3212897"/>
            <a:ext cx="119702" cy="1427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6" name="AutoShape 85"/>
          <xdr:cNvSpPr>
            <a:spLocks/>
          </xdr:cNvSpPr>
        </xdr:nvSpPr>
        <xdr:spPr>
          <a:xfrm flipH="1" flipV="1">
            <a:off x="1833931" y="3541035"/>
            <a:ext cx="115185" cy="428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7" name="AutoShape 86"/>
          <xdr:cNvSpPr>
            <a:spLocks/>
          </xdr:cNvSpPr>
        </xdr:nvSpPr>
        <xdr:spPr>
          <a:xfrm flipH="1">
            <a:off x="1827156" y="4110283"/>
            <a:ext cx="119702" cy="1427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8" name="AutoShape 87"/>
          <xdr:cNvSpPr>
            <a:spLocks/>
          </xdr:cNvSpPr>
        </xdr:nvSpPr>
        <xdr:spPr>
          <a:xfrm flipH="1" flipV="1">
            <a:off x="1833931" y="4448408"/>
            <a:ext cx="112927" cy="428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9" name="AutoShape 88"/>
          <xdr:cNvSpPr>
            <a:spLocks/>
          </xdr:cNvSpPr>
        </xdr:nvSpPr>
        <xdr:spPr>
          <a:xfrm flipH="1" flipV="1">
            <a:off x="1827156" y="4757999"/>
            <a:ext cx="119702" cy="1427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0" name="AutoShape 89"/>
          <xdr:cNvSpPr>
            <a:spLocks/>
          </xdr:cNvSpPr>
        </xdr:nvSpPr>
        <xdr:spPr>
          <a:xfrm flipH="1">
            <a:off x="2633453" y="4110283"/>
            <a:ext cx="2259" cy="64771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1" name="AutoShape 90"/>
          <xdr:cNvSpPr>
            <a:spLocks/>
          </xdr:cNvSpPr>
        </xdr:nvSpPr>
        <xdr:spPr>
          <a:xfrm>
            <a:off x="2635712" y="4395620"/>
            <a:ext cx="112927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2" name="AutoShape 91"/>
          <xdr:cNvSpPr>
            <a:spLocks/>
          </xdr:cNvSpPr>
        </xdr:nvSpPr>
        <xdr:spPr>
          <a:xfrm>
            <a:off x="2518268" y="4110283"/>
            <a:ext cx="117444" cy="1427"/>
          </a:xfrm>
          <a:prstGeom prst="bentConnector3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3" name="AutoShape 92"/>
          <xdr:cNvSpPr>
            <a:spLocks/>
          </xdr:cNvSpPr>
        </xdr:nvSpPr>
        <xdr:spPr>
          <a:xfrm flipV="1">
            <a:off x="2518268" y="4757999"/>
            <a:ext cx="117444" cy="1427"/>
          </a:xfrm>
          <a:prstGeom prst="bentConnector3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4" name="AutoShape 93"/>
          <xdr:cNvSpPr>
            <a:spLocks/>
          </xdr:cNvSpPr>
        </xdr:nvSpPr>
        <xdr:spPr>
          <a:xfrm flipV="1">
            <a:off x="2518268" y="4448408"/>
            <a:ext cx="115185" cy="4280"/>
          </a:xfrm>
          <a:prstGeom prst="bentConnector3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tabSelected="1" workbookViewId="0" topLeftCell="A1">
      <selection activeCell="A17" sqref="A17"/>
    </sheetView>
  </sheetViews>
  <sheetFormatPr defaultColWidth="10.875" defaultRowHeight="15.75"/>
  <cols>
    <col min="1" max="1" width="4.375" style="2" customWidth="1"/>
    <col min="2" max="2" width="99.875" style="2" customWidth="1"/>
    <col min="3" max="16384" width="10.875" style="2" customWidth="1"/>
  </cols>
  <sheetData>
    <row r="1" ht="147.75" customHeight="1"/>
    <row r="2" spans="1:2" s="4" customFormat="1" ht="40.5" customHeight="1">
      <c r="A2" s="150" t="s">
        <v>189</v>
      </c>
      <c r="B2" s="151"/>
    </row>
    <row r="4" spans="1:3" ht="15">
      <c r="A4" s="152" t="s">
        <v>9</v>
      </c>
      <c r="B4" s="152"/>
      <c r="C4" s="3"/>
    </row>
    <row r="5" spans="1:7" ht="15">
      <c r="A5" s="39" t="s">
        <v>26</v>
      </c>
      <c r="B5" s="51" t="str">
        <f>'Rachunek zysków i strat'!B3</f>
        <v>Skonsolidowany rachunek zysków i strat</v>
      </c>
      <c r="C5" s="3"/>
      <c r="D5" s="3"/>
      <c r="E5" s="3"/>
      <c r="F5" s="3"/>
      <c r="G5" s="3"/>
    </row>
    <row r="6" spans="1:7" ht="15">
      <c r="A6" s="39" t="s">
        <v>27</v>
      </c>
      <c r="B6" s="40" t="str">
        <f>'Spr. z sytuacji finansowej'!B3</f>
        <v>Skonsolidowane sprawozdanie z sytuacji finansowej</v>
      </c>
      <c r="C6" s="3"/>
      <c r="D6" s="3"/>
      <c r="E6" s="3"/>
      <c r="F6" s="3"/>
      <c r="G6" s="3"/>
    </row>
    <row r="7" spans="1:7" ht="15">
      <c r="A7" s="39" t="s">
        <v>28</v>
      </c>
      <c r="B7" s="40" t="str">
        <f>'Zmiany w kapitale'!B3</f>
        <v>Skonsolidowane sprawozdanie ze zmian w kapitale własnym</v>
      </c>
      <c r="C7" s="3"/>
      <c r="D7" s="3"/>
      <c r="E7" s="3"/>
      <c r="F7" s="3"/>
      <c r="G7" s="3"/>
    </row>
    <row r="8" spans="1:7" ht="15">
      <c r="A8" s="39" t="s">
        <v>29</v>
      </c>
      <c r="B8" s="40" t="str">
        <f>'Przepływy pieniężne'!_Toc293035359</f>
        <v>Skonsolidowane sprawozdanie z przepływów pieniężnych</v>
      </c>
      <c r="C8" s="3"/>
      <c r="D8" s="3"/>
      <c r="E8" s="3"/>
      <c r="F8" s="3"/>
      <c r="G8" s="3"/>
    </row>
    <row r="9" spans="1:7" ht="15">
      <c r="A9" s="39" t="s">
        <v>30</v>
      </c>
      <c r="B9" s="40" t="str">
        <f>'Spr. segmentowa'!_Toc293035359</f>
        <v>Sprawozdawczość według segmentów</v>
      </c>
      <c r="C9" s="3"/>
      <c r="D9" s="3"/>
      <c r="E9" s="3"/>
      <c r="F9" s="3"/>
      <c r="G9" s="3"/>
    </row>
    <row r="10" spans="1:7" ht="15">
      <c r="A10" s="53">
        <v>6</v>
      </c>
      <c r="B10" s="40" t="str">
        <f>RZiS_analityczny!_Toc293035359</f>
        <v>Skonsolidowany rachunek zysków i strat w ujęciu analitycznym</v>
      </c>
      <c r="C10" s="3"/>
      <c r="D10" s="3"/>
      <c r="E10" s="3"/>
      <c r="F10" s="3"/>
      <c r="G10" s="3"/>
    </row>
    <row r="11" spans="1:7" ht="15">
      <c r="A11" s="39" t="s">
        <v>31</v>
      </c>
      <c r="B11" s="40" t="s">
        <v>158</v>
      </c>
      <c r="C11" s="3"/>
      <c r="D11" s="3"/>
      <c r="E11" s="3"/>
      <c r="F11" s="3"/>
      <c r="G11" s="3"/>
    </row>
    <row r="12" spans="1:7" ht="15">
      <c r="A12" s="39" t="s">
        <v>32</v>
      </c>
      <c r="B12" s="40" t="str">
        <f>'Baza hotelowa'!_Toc293035359</f>
        <v>Baza hotelowa Grupy</v>
      </c>
      <c r="C12" s="3"/>
      <c r="D12" s="3"/>
      <c r="E12" s="3"/>
      <c r="F12" s="3"/>
      <c r="G12" s="3"/>
    </row>
    <row r="13" spans="1:7" ht="15">
      <c r="A13" s="39" t="s">
        <v>156</v>
      </c>
      <c r="B13" s="40" t="str">
        <f>Klienci!_Toc293035359</f>
        <v>Struktura klientów Grupy</v>
      </c>
      <c r="C13" s="3"/>
      <c r="D13" s="3"/>
      <c r="E13" s="3"/>
      <c r="F13" s="3"/>
      <c r="G13" s="3"/>
    </row>
    <row r="14" spans="1:7" ht="15">
      <c r="A14" s="39" t="s">
        <v>181</v>
      </c>
      <c r="B14" s="40" t="str">
        <f>Zatrudnienie!_Toc293035359</f>
        <v>Przeciętne zatrudnienie w Grupie </v>
      </c>
      <c r="C14" s="3"/>
      <c r="D14" s="3"/>
      <c r="E14" s="3"/>
      <c r="F14" s="3"/>
      <c r="G14" s="3"/>
    </row>
    <row r="15" spans="1:7" ht="15">
      <c r="A15" s="39" t="s">
        <v>182</v>
      </c>
      <c r="B15" s="40" t="str">
        <f>'Struktura Grupy'!_Toc293035359</f>
        <v>Struktura Grupy</v>
      </c>
      <c r="C15" s="3"/>
      <c r="D15" s="3"/>
      <c r="E15" s="3"/>
      <c r="F15" s="3"/>
      <c r="G15" s="3"/>
    </row>
    <row r="16" spans="1:7" ht="15">
      <c r="A16" s="39" t="s">
        <v>183</v>
      </c>
      <c r="B16" s="40" t="str">
        <f>Akcjonariat!_Toc293035359</f>
        <v>Struktura akcjonariatu Orbis S.A.</v>
      </c>
      <c r="C16" s="3"/>
      <c r="D16" s="3"/>
      <c r="E16" s="3"/>
      <c r="F16" s="3"/>
      <c r="G16" s="3"/>
    </row>
    <row r="17" spans="1:3" ht="15">
      <c r="A17" s="3"/>
      <c r="B17" s="3"/>
      <c r="C17" s="3"/>
    </row>
    <row r="18" spans="1:2" ht="15">
      <c r="A18" s="1"/>
      <c r="B18" s="3"/>
    </row>
    <row r="19" ht="15">
      <c r="B19" s="52"/>
    </row>
    <row r="20" ht="15">
      <c r="B20" s="52"/>
    </row>
    <row r="23" ht="18" customHeight="1"/>
  </sheetData>
  <sheetProtection/>
  <mergeCells count="2">
    <mergeCell ref="A2:B2"/>
    <mergeCell ref="A4:B4"/>
  </mergeCells>
  <hyperlinks>
    <hyperlink ref="B5" location="'Rachunek zysków i strat'!A1" display="'Rachunek zysków i strat'!A1"/>
    <hyperlink ref="B6" location="'Spr. z sytuacji finansowej'!A1" display="'Spr. z sytuacji finansowej'!A1"/>
    <hyperlink ref="B7" location="'Zmiany w kapitale'!A1" display="'Zmiany w kapitale'!A1"/>
    <hyperlink ref="B8" location="'Przepływy pieniężne'!A1" display="'Przepływy pieniężne'!A1"/>
    <hyperlink ref="A5" location="'Rachunek zysków i strat'!A1" display="1."/>
    <hyperlink ref="A6" location="'Spr. z sytuacji finansowej'!A1" display="2."/>
    <hyperlink ref="A8" location="'Przepływy pieniężne'!A1" display="4."/>
    <hyperlink ref="A7" location="'Zmiany w kapitale'!A1" display="3."/>
    <hyperlink ref="A9" location="'Spr. segmentowa'!A1" display="5."/>
    <hyperlink ref="B9" location="'Spr. segmentowa'!A1" display="'Spr. segmentowa'!A1"/>
    <hyperlink ref="A14" location="Zatrudnienie!A1" display="6."/>
    <hyperlink ref="B14" location="Zatrudnienie!A1" display="Zatrudnienie!A1"/>
    <hyperlink ref="A15" location="'Struktura Grupy'!A1" display="7."/>
    <hyperlink ref="B15" location="'Struktura Grupy'!A1" display="'Struktura Grupy'!A1"/>
    <hyperlink ref="A16" location="Akcjonariat!A1" display="8."/>
    <hyperlink ref="B16" location="Akcjonariat!A1" display="Akcjonariat!A1"/>
    <hyperlink ref="A10" location="RZiS_analityczny!A1" display="RZiS_analityczny!A1"/>
    <hyperlink ref="B10" location="RZiS_analityczny!A1" display="RZiS_analityczny!A1"/>
    <hyperlink ref="A11" location="'Wskaźniki operacyjne'!A1" display="7."/>
    <hyperlink ref="B11" location="'Wskaźniki operacyjne'!A1" display="Wskaźniki operacyjne"/>
    <hyperlink ref="A12" location="'Baza hotelowa'!A1" display="6."/>
    <hyperlink ref="B12" location="'Baza hotelowa'!A1" display="'Baza hotelowa'!A1"/>
  </hyperlink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B1" sqref="B1"/>
    </sheetView>
  </sheetViews>
  <sheetFormatPr defaultColWidth="10.875" defaultRowHeight="15.75"/>
  <cols>
    <col min="1" max="1" width="5.00390625" style="2" customWidth="1"/>
    <col min="2" max="2" width="74.875" style="5" customWidth="1"/>
    <col min="3" max="4" width="14.875" style="2" customWidth="1"/>
    <col min="5" max="16384" width="10.875" style="2" customWidth="1"/>
  </cols>
  <sheetData>
    <row r="1" ht="15">
      <c r="A1" s="10" t="s">
        <v>9</v>
      </c>
    </row>
    <row r="2" ht="15">
      <c r="A2" s="10"/>
    </row>
    <row r="3" spans="1:2" ht="16.5">
      <c r="A3" s="10"/>
      <c r="B3" s="44" t="s">
        <v>169</v>
      </c>
    </row>
    <row r="4" spans="2:4" ht="16.5" customHeight="1">
      <c r="B4" s="182" t="s">
        <v>187</v>
      </c>
      <c r="C4" s="189" t="s">
        <v>170</v>
      </c>
      <c r="D4" s="189" t="s">
        <v>171</v>
      </c>
    </row>
    <row r="5" spans="2:4" ht="15.75" thickBot="1">
      <c r="B5" s="173"/>
      <c r="C5" s="190"/>
      <c r="D5" s="190"/>
    </row>
    <row r="6" spans="2:4" ht="16.5" thickBot="1" thickTop="1">
      <c r="B6" s="45" t="s">
        <v>172</v>
      </c>
      <c r="C6" s="127">
        <v>0.633</v>
      </c>
      <c r="D6" s="127">
        <v>0.367</v>
      </c>
    </row>
    <row r="7" spans="2:4" ht="16.5" thickBot="1" thickTop="1">
      <c r="B7" s="16" t="s">
        <v>139</v>
      </c>
      <c r="C7" s="127">
        <v>0.691</v>
      </c>
      <c r="D7" s="127">
        <v>0.309</v>
      </c>
    </row>
    <row r="8" spans="2:4" ht="15.75" thickTop="1">
      <c r="B8" s="46" t="s">
        <v>140</v>
      </c>
      <c r="C8" s="127">
        <v>0.535</v>
      </c>
      <c r="D8" s="127">
        <v>0.465</v>
      </c>
    </row>
    <row r="9" spans="2:4" ht="15">
      <c r="B9" s="46" t="s">
        <v>141</v>
      </c>
      <c r="C9" s="127">
        <v>0.33</v>
      </c>
      <c r="D9" s="127">
        <v>0.67</v>
      </c>
    </row>
    <row r="10" spans="2:4" ht="15">
      <c r="B10" s="33" t="s">
        <v>142</v>
      </c>
      <c r="C10" s="127">
        <v>0.687</v>
      </c>
      <c r="D10" s="127">
        <v>0.313</v>
      </c>
    </row>
  </sheetData>
  <sheetProtection/>
  <mergeCells count="3">
    <mergeCell ref="D4:D5"/>
    <mergeCell ref="C4:C5"/>
    <mergeCell ref="B4:B5"/>
  </mergeCells>
  <hyperlinks>
    <hyperlink ref="A1" location="'Spis treści'!A1" display="Spis treści"/>
  </hyperlinks>
  <printOptions/>
  <pageMargins left="0.75" right="0.75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"/>
    </sheetView>
  </sheetViews>
  <sheetFormatPr defaultColWidth="10.875" defaultRowHeight="15.75"/>
  <cols>
    <col min="1" max="1" width="5.0039062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 customWidth="1"/>
  </cols>
  <sheetData>
    <row r="1" ht="15">
      <c r="A1" s="10" t="s">
        <v>9</v>
      </c>
    </row>
    <row r="2" ht="15">
      <c r="A2" s="10"/>
    </row>
    <row r="3" spans="1:2" ht="18" thickBot="1">
      <c r="A3" s="10"/>
      <c r="B3" s="25" t="s">
        <v>143</v>
      </c>
    </row>
    <row r="4" spans="2:5" ht="15.75" thickTop="1">
      <c r="B4" s="172" t="s">
        <v>188</v>
      </c>
      <c r="C4" s="170" t="s">
        <v>136</v>
      </c>
      <c r="D4" s="170" t="s">
        <v>137</v>
      </c>
      <c r="E4" s="170" t="s">
        <v>138</v>
      </c>
    </row>
    <row r="5" spans="2:5" ht="15.75" thickBot="1">
      <c r="B5" s="173"/>
      <c r="C5" s="171"/>
      <c r="D5" s="171"/>
      <c r="E5" s="171"/>
    </row>
    <row r="6" spans="2:5" ht="16.5" thickBot="1" thickTop="1">
      <c r="B6" s="54" t="s">
        <v>139</v>
      </c>
      <c r="C6" s="148">
        <v>2451</v>
      </c>
      <c r="D6" s="148">
        <v>2444</v>
      </c>
      <c r="E6" s="146">
        <f>C6/D6-1</f>
        <v>0.002864157119476296</v>
      </c>
    </row>
    <row r="7" spans="2:5" ht="16.5" thickBot="1" thickTop="1">
      <c r="B7" s="54" t="s">
        <v>140</v>
      </c>
      <c r="C7" s="148">
        <v>857</v>
      </c>
      <c r="D7" s="148" t="s">
        <v>210</v>
      </c>
      <c r="E7" s="146" t="s">
        <v>210</v>
      </c>
    </row>
    <row r="8" spans="2:5" ht="16.5" thickBot="1" thickTop="1">
      <c r="B8" s="54" t="s">
        <v>141</v>
      </c>
      <c r="C8" s="148">
        <v>195</v>
      </c>
      <c r="D8" s="148" t="s">
        <v>210</v>
      </c>
      <c r="E8" s="146" t="s">
        <v>210</v>
      </c>
    </row>
    <row r="9" spans="2:5" ht="16.5" thickBot="1" thickTop="1">
      <c r="B9" s="54" t="s">
        <v>142</v>
      </c>
      <c r="C9" s="148">
        <v>243</v>
      </c>
      <c r="D9" s="148">
        <v>74</v>
      </c>
      <c r="E9" s="146">
        <v>2.278</v>
      </c>
    </row>
    <row r="10" spans="2:5" ht="16.5" thickBot="1" thickTop="1">
      <c r="B10" s="30" t="s">
        <v>33</v>
      </c>
      <c r="C10" s="149">
        <v>3745</v>
      </c>
      <c r="D10" s="149">
        <v>2518</v>
      </c>
      <c r="E10" s="147">
        <v>0.487</v>
      </c>
    </row>
    <row r="11" ht="15.75" thickTop="1"/>
  </sheetData>
  <sheetProtection/>
  <mergeCells count="4">
    <mergeCell ref="B4:B5"/>
    <mergeCell ref="C4:C5"/>
    <mergeCell ref="D4:D5"/>
    <mergeCell ref="E4:E5"/>
  </mergeCells>
  <hyperlinks>
    <hyperlink ref="A1" location="'Spis treści'!A1" display="Spis treści"/>
  </hyperlinks>
  <printOptions/>
  <pageMargins left="0.75" right="0.75" top="1" bottom="1" header="0.5" footer="0.5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B1" sqref="B1"/>
    </sheetView>
  </sheetViews>
  <sheetFormatPr defaultColWidth="10.875" defaultRowHeight="15.75"/>
  <cols>
    <col min="1" max="1" width="5.0039062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 customWidth="1"/>
  </cols>
  <sheetData>
    <row r="1" ht="15">
      <c r="A1" s="10" t="s">
        <v>9</v>
      </c>
    </row>
    <row r="2" ht="15">
      <c r="A2" s="10"/>
    </row>
    <row r="3" spans="1:2" ht="16.5">
      <c r="A3" s="10"/>
      <c r="B3" s="25" t="s">
        <v>144</v>
      </c>
    </row>
    <row r="4" ht="15">
      <c r="B4" s="42"/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6" ht="33.75">
      <c r="B36" s="96" t="s">
        <v>222</v>
      </c>
    </row>
  </sheetData>
  <sheetProtection/>
  <hyperlinks>
    <hyperlink ref="A1" location="Tytuł!A1" display="Spis treści"/>
  </hyperlinks>
  <printOptions/>
  <pageMargins left="0.75" right="0.75" top="1" bottom="1" header="0.5" footer="0.5"/>
  <pageSetup orientation="landscape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B1" sqref="B1"/>
    </sheetView>
  </sheetViews>
  <sheetFormatPr defaultColWidth="10.875" defaultRowHeight="15.75"/>
  <cols>
    <col min="1" max="1" width="5.00390625" style="2" customWidth="1"/>
    <col min="2" max="2" width="74.875" style="5" bestFit="1" customWidth="1"/>
    <col min="3" max="4" width="20.875" style="2" customWidth="1"/>
    <col min="5" max="5" width="14.875" style="2" customWidth="1"/>
    <col min="6" max="6" width="15.125" style="2" customWidth="1"/>
    <col min="7" max="16384" width="10.875" style="2" customWidth="1"/>
  </cols>
  <sheetData>
    <row r="1" ht="15">
      <c r="A1" s="10" t="s">
        <v>9</v>
      </c>
    </row>
    <row r="2" ht="15">
      <c r="A2" s="10"/>
    </row>
    <row r="3" spans="1:2" ht="18" thickBot="1">
      <c r="A3" s="10"/>
      <c r="B3" s="25" t="s">
        <v>148</v>
      </c>
    </row>
    <row r="4" spans="2:4" ht="27.75" thickBot="1" thickTop="1">
      <c r="B4" s="41" t="s">
        <v>145</v>
      </c>
      <c r="C4" s="26" t="s">
        <v>146</v>
      </c>
      <c r="D4" s="26" t="s">
        <v>147</v>
      </c>
    </row>
    <row r="5" spans="2:4" ht="16.5" thickBot="1" thickTop="1">
      <c r="B5" s="54" t="s">
        <v>223</v>
      </c>
      <c r="C5" s="99">
        <v>24276415</v>
      </c>
      <c r="D5" s="17">
        <v>52.69</v>
      </c>
    </row>
    <row r="6" spans="2:4" ht="16.5" thickBot="1" thickTop="1">
      <c r="B6" s="97" t="s">
        <v>224</v>
      </c>
      <c r="C6" s="128">
        <v>2303849</v>
      </c>
      <c r="D6" s="98">
        <v>4.99</v>
      </c>
    </row>
    <row r="7" spans="2:4" ht="16.5" thickBot="1" thickTop="1">
      <c r="B7" s="54" t="s">
        <v>225</v>
      </c>
      <c r="C7" s="99">
        <v>4577880</v>
      </c>
      <c r="D7" s="17">
        <v>9.94</v>
      </c>
    </row>
    <row r="8" spans="2:4" ht="16.5" thickBot="1" thickTop="1">
      <c r="B8" s="54" t="s">
        <v>226</v>
      </c>
      <c r="C8" s="99">
        <v>2391368</v>
      </c>
      <c r="D8" s="17">
        <v>5.19</v>
      </c>
    </row>
    <row r="9" spans="2:4" ht="16.5" thickBot="1" thickTop="1">
      <c r="B9" s="54" t="s">
        <v>227</v>
      </c>
      <c r="C9" s="99">
        <v>2357156</v>
      </c>
      <c r="D9" s="17">
        <v>5.12</v>
      </c>
    </row>
    <row r="10" ht="16.5" thickBot="1" thickTop="1">
      <c r="B10" s="13"/>
    </row>
    <row r="11" ht="15.75" thickTop="1"/>
  </sheetData>
  <sheetProtection/>
  <hyperlinks>
    <hyperlink ref="A1" location="Tytuł!A1" display="Spis treści"/>
  </hyperlink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workbookViewId="0" topLeftCell="A1">
      <selection activeCell="B1" sqref="B1"/>
    </sheetView>
  </sheetViews>
  <sheetFormatPr defaultColWidth="10.875" defaultRowHeight="15.75"/>
  <cols>
    <col min="1" max="1" width="5.00390625" style="2" customWidth="1"/>
    <col min="2" max="2" width="74.875" style="5" customWidth="1"/>
    <col min="3" max="4" width="14.875" style="2" customWidth="1"/>
    <col min="5" max="5" width="13.00390625" style="2" bestFit="1" customWidth="1"/>
    <col min="6" max="16384" width="10.875" style="2" customWidth="1"/>
  </cols>
  <sheetData>
    <row r="1" ht="15">
      <c r="A1" s="10" t="s">
        <v>9</v>
      </c>
    </row>
    <row r="2" ht="15">
      <c r="A2" s="10"/>
    </row>
    <row r="3" spans="2:4" ht="16.5">
      <c r="B3" s="21" t="s">
        <v>48</v>
      </c>
      <c r="C3" s="14"/>
      <c r="D3" s="14"/>
    </row>
    <row r="4" spans="1:4" s="1" customFormat="1" ht="39.75" thickBot="1">
      <c r="A4" s="8"/>
      <c r="B4" s="50" t="s">
        <v>177</v>
      </c>
      <c r="C4" s="19" t="s">
        <v>35</v>
      </c>
      <c r="D4" s="19" t="s">
        <v>36</v>
      </c>
    </row>
    <row r="5" spans="1:4" s="5" customFormat="1" ht="16.5" thickBot="1" thickTop="1">
      <c r="A5" s="8"/>
      <c r="B5" s="144" t="s">
        <v>37</v>
      </c>
      <c r="C5" s="70">
        <v>229201</v>
      </c>
      <c r="D5" s="70">
        <v>128494</v>
      </c>
    </row>
    <row r="6" spans="1:4" s="5" customFormat="1" ht="16.5" thickBot="1" thickTop="1">
      <c r="A6" s="8"/>
      <c r="B6" s="35" t="s">
        <v>17</v>
      </c>
      <c r="C6" s="71">
        <v>-53653</v>
      </c>
      <c r="D6" s="71">
        <v>-32091</v>
      </c>
    </row>
    <row r="7" spans="1:4" s="5" customFormat="1" ht="16.5" thickBot="1" thickTop="1">
      <c r="A7" s="8"/>
      <c r="B7" s="35" t="s">
        <v>38</v>
      </c>
      <c r="C7" s="71">
        <v>-76868</v>
      </c>
      <c r="D7" s="71">
        <v>-46955</v>
      </c>
    </row>
    <row r="8" spans="1:4" s="5" customFormat="1" ht="16.5" thickBot="1" thickTop="1">
      <c r="A8" s="8"/>
      <c r="B8" s="35" t="s">
        <v>16</v>
      </c>
      <c r="C8" s="71">
        <v>-42645</v>
      </c>
      <c r="D8" s="71">
        <v>-24111</v>
      </c>
    </row>
    <row r="9" spans="1:4" s="5" customFormat="1" ht="16.5" thickBot="1" thickTop="1">
      <c r="A9" s="8"/>
      <c r="B9" s="35" t="s">
        <v>18</v>
      </c>
      <c r="C9" s="71">
        <v>-10128</v>
      </c>
      <c r="D9" s="71">
        <v>-7657</v>
      </c>
    </row>
    <row r="10" spans="1:4" s="5" customFormat="1" ht="16.5" thickBot="1" thickTop="1">
      <c r="A10" s="6"/>
      <c r="B10" s="35" t="s">
        <v>19</v>
      </c>
      <c r="C10" s="71">
        <v>-3939</v>
      </c>
      <c r="D10" s="71">
        <v>-1302</v>
      </c>
    </row>
    <row r="11" spans="1:4" s="5" customFormat="1" ht="16.5" thickBot="1" thickTop="1">
      <c r="A11" s="8"/>
      <c r="B11" s="35" t="s">
        <v>39</v>
      </c>
      <c r="C11" s="71">
        <v>928</v>
      </c>
      <c r="D11" s="71">
        <v>85</v>
      </c>
    </row>
    <row r="12" spans="1:4" s="5" customFormat="1" ht="16.5" thickBot="1" thickTop="1">
      <c r="A12" s="8"/>
      <c r="B12" s="34" t="s">
        <v>40</v>
      </c>
      <c r="C12" s="72">
        <v>42896</v>
      </c>
      <c r="D12" s="72">
        <v>16463</v>
      </c>
    </row>
    <row r="13" spans="1:4" s="5" customFormat="1" ht="16.5" thickBot="1" thickTop="1">
      <c r="A13" s="8"/>
      <c r="B13" s="35" t="s">
        <v>41</v>
      </c>
      <c r="C13" s="60">
        <v>-24622</v>
      </c>
      <c r="D13" s="60">
        <v>-1153</v>
      </c>
    </row>
    <row r="14" spans="1:4" s="5" customFormat="1" ht="16.5" thickBot="1" thickTop="1">
      <c r="A14" s="8"/>
      <c r="B14" s="34" t="s">
        <v>42</v>
      </c>
      <c r="C14" s="58">
        <v>18274</v>
      </c>
      <c r="D14" s="58">
        <v>15310</v>
      </c>
    </row>
    <row r="15" spans="1:4" s="5" customFormat="1" ht="16.5" thickBot="1" thickTop="1">
      <c r="A15" s="8"/>
      <c r="B15" s="35" t="s">
        <v>15</v>
      </c>
      <c r="C15" s="60">
        <v>-34329</v>
      </c>
      <c r="D15" s="60">
        <v>-28037</v>
      </c>
    </row>
    <row r="16" spans="1:4" s="5" customFormat="1" ht="16.5" thickBot="1" thickTop="1">
      <c r="A16" s="8"/>
      <c r="B16" s="34" t="s">
        <v>202</v>
      </c>
      <c r="C16" s="58">
        <v>-16055</v>
      </c>
      <c r="D16" s="58">
        <v>-12727</v>
      </c>
    </row>
    <row r="17" spans="1:4" s="5" customFormat="1" ht="16.5" thickBot="1" thickTop="1">
      <c r="A17" s="6"/>
      <c r="B17" s="35" t="s">
        <v>43</v>
      </c>
      <c r="C17" s="60">
        <v>-909</v>
      </c>
      <c r="D17" s="60">
        <v>0</v>
      </c>
    </row>
    <row r="18" spans="1:4" s="5" customFormat="1" ht="16.5" thickBot="1" thickTop="1">
      <c r="A18" s="8"/>
      <c r="B18" s="35" t="s">
        <v>44</v>
      </c>
      <c r="C18" s="60">
        <v>-1547</v>
      </c>
      <c r="D18" s="60">
        <v>0</v>
      </c>
    </row>
    <row r="19" spans="1:4" s="5" customFormat="1" ht="16.5" thickBot="1" thickTop="1">
      <c r="A19" s="8"/>
      <c r="B19" s="34" t="s">
        <v>201</v>
      </c>
      <c r="C19" s="58">
        <v>-18511</v>
      </c>
      <c r="D19" s="58">
        <v>-12727</v>
      </c>
    </row>
    <row r="20" spans="1:4" s="5" customFormat="1" ht="16.5" thickBot="1" thickTop="1">
      <c r="A20" s="8"/>
      <c r="B20" s="35" t="s">
        <v>7</v>
      </c>
      <c r="C20" s="60">
        <v>398</v>
      </c>
      <c r="D20" s="60">
        <v>1085</v>
      </c>
    </row>
    <row r="21" spans="1:4" s="5" customFormat="1" ht="16.5" thickBot="1" thickTop="1">
      <c r="A21" s="8"/>
      <c r="B21" s="35" t="s">
        <v>45</v>
      </c>
      <c r="C21" s="60">
        <v>-3991</v>
      </c>
      <c r="D21" s="60">
        <v>-151</v>
      </c>
    </row>
    <row r="22" spans="1:4" s="5" customFormat="1" ht="16.5" thickBot="1" thickTop="1">
      <c r="A22" s="8"/>
      <c r="B22" s="35" t="s">
        <v>46</v>
      </c>
      <c r="C22" s="60">
        <v>-129</v>
      </c>
      <c r="D22" s="60">
        <v>0</v>
      </c>
    </row>
    <row r="23" spans="1:4" s="5" customFormat="1" ht="16.5" thickBot="1" thickTop="1">
      <c r="A23" s="8"/>
      <c r="B23" s="34" t="s">
        <v>200</v>
      </c>
      <c r="C23" s="58">
        <v>-22233</v>
      </c>
      <c r="D23" s="58">
        <v>-11793</v>
      </c>
    </row>
    <row r="24" spans="1:4" s="5" customFormat="1" ht="16.5" thickBot="1" thickTop="1">
      <c r="A24" s="8"/>
      <c r="B24" s="35" t="s">
        <v>8</v>
      </c>
      <c r="C24" s="57">
        <v>-99</v>
      </c>
      <c r="D24" s="55">
        <v>1837</v>
      </c>
    </row>
    <row r="25" spans="1:4" s="5" customFormat="1" ht="16.5" thickBot="1" thickTop="1">
      <c r="A25" s="8"/>
      <c r="B25" s="34" t="s">
        <v>199</v>
      </c>
      <c r="C25" s="58">
        <v>-22332</v>
      </c>
      <c r="D25" s="58">
        <v>-9956</v>
      </c>
    </row>
    <row r="26" spans="1:4" s="5" customFormat="1" ht="16.5" thickBot="1" thickTop="1">
      <c r="A26" s="8"/>
      <c r="B26" s="35" t="s">
        <v>191</v>
      </c>
      <c r="C26" s="60">
        <v>-22318</v>
      </c>
      <c r="D26" s="60">
        <v>-9956</v>
      </c>
    </row>
    <row r="27" spans="1:4" s="5" customFormat="1" ht="16.5" thickBot="1" thickTop="1">
      <c r="A27" s="8"/>
      <c r="B27" s="35" t="s">
        <v>192</v>
      </c>
      <c r="C27" s="55">
        <v>-14</v>
      </c>
      <c r="D27" s="55">
        <v>0</v>
      </c>
    </row>
    <row r="28" spans="1:4" s="5" customFormat="1" ht="16.5" thickBot="1" thickTop="1">
      <c r="A28" s="8"/>
      <c r="B28" s="36"/>
      <c r="C28" s="68"/>
      <c r="D28" s="68"/>
    </row>
    <row r="29" spans="1:4" s="5" customFormat="1" ht="16.5" thickBot="1" thickTop="1">
      <c r="A29" s="8"/>
      <c r="B29" s="34" t="s">
        <v>198</v>
      </c>
      <c r="C29" s="69"/>
      <c r="D29" s="69"/>
    </row>
    <row r="30" spans="1:4" s="5" customFormat="1" ht="27" thickTop="1">
      <c r="A30" s="8"/>
      <c r="B30" s="145" t="s">
        <v>193</v>
      </c>
      <c r="C30" s="73">
        <v>-0.48436304718396644</v>
      </c>
      <c r="D30" s="73">
        <v>-0.21607305752144323</v>
      </c>
    </row>
    <row r="31" spans="1:2" s="5" customFormat="1" ht="15">
      <c r="A31" s="8"/>
      <c r="B31" s="9"/>
    </row>
    <row r="32" spans="1:2" s="5" customFormat="1" ht="15">
      <c r="A32" s="8"/>
      <c r="B32" s="9"/>
    </row>
    <row r="33" spans="1:2" s="5" customFormat="1" ht="15">
      <c r="A33" s="8"/>
      <c r="B33" s="9"/>
    </row>
    <row r="34" spans="1:2" s="5" customFormat="1" ht="15">
      <c r="A34" s="8"/>
      <c r="B34" s="9"/>
    </row>
    <row r="35" spans="1:2" s="5" customFormat="1" ht="15">
      <c r="A35" s="8"/>
      <c r="B35" s="9"/>
    </row>
    <row r="36" spans="1:2" s="5" customFormat="1" ht="15">
      <c r="A36" s="6"/>
      <c r="B36" s="7"/>
    </row>
    <row r="37" spans="1:2" s="5" customFormat="1" ht="15">
      <c r="A37" s="8"/>
      <c r="B37" s="9"/>
    </row>
    <row r="38" spans="1:2" s="5" customFormat="1" ht="15">
      <c r="A38" s="8"/>
      <c r="B38" s="9"/>
    </row>
    <row r="39" spans="1:2" s="5" customFormat="1" ht="15">
      <c r="A39" s="8"/>
      <c r="B39" s="9"/>
    </row>
    <row r="40" spans="1:2" s="5" customFormat="1" ht="15">
      <c r="A40" s="8"/>
      <c r="B40" s="9"/>
    </row>
    <row r="41" spans="1:2" s="5" customFormat="1" ht="15">
      <c r="A41" s="8"/>
      <c r="B41" s="7"/>
    </row>
  </sheetData>
  <sheetProtection/>
  <hyperlinks>
    <hyperlink ref="A1" location="'Spis treści'!A1" display="Spis treści"/>
  </hyperlinks>
  <printOptions/>
  <pageMargins left="0.7500000000000001" right="0.7500000000000001" top="1" bottom="1" header="0.5" footer="0.5"/>
  <pageSetup fitToHeight="1" fitToWidth="1" orientation="landscape" paperSize="9" scale="64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B1" sqref="B1"/>
    </sheetView>
  </sheetViews>
  <sheetFormatPr defaultColWidth="10.875" defaultRowHeight="15.75"/>
  <cols>
    <col min="1" max="1" width="5.00390625" style="2" customWidth="1"/>
    <col min="2" max="2" width="74.875" style="5" bestFit="1" customWidth="1"/>
    <col min="3" max="5" width="14.875" style="2" customWidth="1"/>
    <col min="6" max="16384" width="10.875" style="2" customWidth="1"/>
  </cols>
  <sheetData>
    <row r="1" ht="15">
      <c r="A1" s="10" t="s">
        <v>9</v>
      </c>
    </row>
    <row r="2" ht="15">
      <c r="A2" s="10"/>
    </row>
    <row r="3" ht="18" thickBot="1">
      <c r="B3" s="21" t="s">
        <v>62</v>
      </c>
    </row>
    <row r="4" spans="1:5" s="5" customFormat="1" ht="16.5" thickBot="1" thickTop="1">
      <c r="A4" s="12"/>
      <c r="B4" s="153" t="s">
        <v>180</v>
      </c>
      <c r="C4" s="155" t="s">
        <v>49</v>
      </c>
      <c r="D4" s="156"/>
      <c r="E4" s="157"/>
    </row>
    <row r="5" spans="1:5" s="5" customFormat="1" ht="16.5" thickBot="1" thickTop="1">
      <c r="A5" s="12"/>
      <c r="B5" s="154"/>
      <c r="C5" s="66">
        <v>42094</v>
      </c>
      <c r="D5" s="66">
        <v>42004</v>
      </c>
      <c r="E5" s="66">
        <v>41729</v>
      </c>
    </row>
    <row r="6" spans="1:5" s="5" customFormat="1" ht="16.5" thickBot="1" thickTop="1">
      <c r="A6" s="11"/>
      <c r="B6" s="67" t="s">
        <v>0</v>
      </c>
      <c r="C6" s="58">
        <v>2092526</v>
      </c>
      <c r="D6" s="58">
        <v>1795751</v>
      </c>
      <c r="E6" s="59">
        <v>1796577</v>
      </c>
    </row>
    <row r="7" spans="1:5" s="5" customFormat="1" ht="16.5" thickBot="1" thickTop="1">
      <c r="A7" s="12"/>
      <c r="B7" s="54" t="s">
        <v>1</v>
      </c>
      <c r="C7" s="55">
        <v>1941254</v>
      </c>
      <c r="D7" s="55">
        <v>1662265</v>
      </c>
      <c r="E7" s="55">
        <v>1661027</v>
      </c>
    </row>
    <row r="8" spans="1:5" s="5" customFormat="1" ht="16.5" thickBot="1" thickTop="1">
      <c r="A8" s="12"/>
      <c r="B8" s="54" t="s">
        <v>50</v>
      </c>
      <c r="C8" s="55">
        <v>114152</v>
      </c>
      <c r="D8" s="55">
        <v>112839</v>
      </c>
      <c r="E8" s="55">
        <v>110188</v>
      </c>
    </row>
    <row r="9" spans="1:5" s="5" customFormat="1" ht="16.5" thickBot="1" thickTop="1">
      <c r="A9" s="12"/>
      <c r="B9" s="54" t="s">
        <v>51</v>
      </c>
      <c r="C9" s="55">
        <v>107252</v>
      </c>
      <c r="D9" s="55">
        <v>107252</v>
      </c>
      <c r="E9" s="55">
        <v>107252</v>
      </c>
    </row>
    <row r="10" spans="1:5" s="5" customFormat="1" ht="16.5" thickBot="1" thickTop="1">
      <c r="A10" s="12"/>
      <c r="B10" s="54" t="s">
        <v>190</v>
      </c>
      <c r="C10" s="57">
        <v>10154</v>
      </c>
      <c r="D10" s="55">
        <v>0</v>
      </c>
      <c r="E10" s="55">
        <v>0</v>
      </c>
    </row>
    <row r="11" spans="1:5" s="5" customFormat="1" ht="16.5" thickBot="1" thickTop="1">
      <c r="A11" s="12"/>
      <c r="B11" s="54" t="s">
        <v>52</v>
      </c>
      <c r="C11" s="55">
        <v>7889</v>
      </c>
      <c r="D11" s="55">
        <v>7889</v>
      </c>
      <c r="E11" s="55">
        <v>11270</v>
      </c>
    </row>
    <row r="12" spans="1:5" s="5" customFormat="1" ht="16.5" thickBot="1" thickTop="1">
      <c r="A12" s="11"/>
      <c r="B12" s="54" t="s">
        <v>53</v>
      </c>
      <c r="C12" s="55">
        <v>11004</v>
      </c>
      <c r="D12" s="55">
        <v>11118</v>
      </c>
      <c r="E12" s="55">
        <v>13399</v>
      </c>
    </row>
    <row r="13" spans="1:5" s="5" customFormat="1" ht="16.5" thickBot="1" thickTop="1">
      <c r="A13" s="12"/>
      <c r="B13" s="54" t="s">
        <v>10</v>
      </c>
      <c r="C13" s="55">
        <v>464</v>
      </c>
      <c r="D13" s="55">
        <v>464</v>
      </c>
      <c r="E13" s="55">
        <v>464</v>
      </c>
    </row>
    <row r="14" spans="1:5" s="5" customFormat="1" ht="16.5" thickBot="1" thickTop="1">
      <c r="A14" s="12"/>
      <c r="B14" s="54" t="s">
        <v>11</v>
      </c>
      <c r="C14" s="55">
        <v>7359</v>
      </c>
      <c r="D14" s="55">
        <v>19</v>
      </c>
      <c r="E14" s="55">
        <v>17</v>
      </c>
    </row>
    <row r="15" spans="1:5" s="5" customFormat="1" ht="16.5" thickBot="1" thickTop="1">
      <c r="A15" s="12"/>
      <c r="B15" s="54" t="s">
        <v>54</v>
      </c>
      <c r="C15" s="55">
        <v>250</v>
      </c>
      <c r="D15" s="55">
        <v>1157</v>
      </c>
      <c r="E15" s="55">
        <v>212</v>
      </c>
    </row>
    <row r="16" spans="1:5" s="5" customFormat="1" ht="16.5" thickBot="1" thickTop="1">
      <c r="A16" s="12"/>
      <c r="B16" s="15" t="s">
        <v>2</v>
      </c>
      <c r="C16" s="58">
        <v>217755</v>
      </c>
      <c r="D16" s="58">
        <v>290747</v>
      </c>
      <c r="E16" s="59">
        <v>231362</v>
      </c>
    </row>
    <row r="17" spans="1:5" s="5" customFormat="1" ht="16.5" thickBot="1" thickTop="1">
      <c r="A17" s="12"/>
      <c r="B17" s="54" t="s">
        <v>3</v>
      </c>
      <c r="C17" s="55">
        <v>6105</v>
      </c>
      <c r="D17" s="62">
        <v>4123</v>
      </c>
      <c r="E17" s="62">
        <v>3455</v>
      </c>
    </row>
    <row r="18" spans="1:5" s="5" customFormat="1" ht="16.5" thickBot="1" thickTop="1">
      <c r="A18" s="12"/>
      <c r="B18" s="54" t="s">
        <v>55</v>
      </c>
      <c r="C18" s="55">
        <v>49763</v>
      </c>
      <c r="D18" s="62">
        <v>25344</v>
      </c>
      <c r="E18" s="62">
        <v>24995</v>
      </c>
    </row>
    <row r="19" spans="1:5" s="5" customFormat="1" ht="16.5" thickBot="1" thickTop="1">
      <c r="A19" s="12"/>
      <c r="B19" s="54" t="s">
        <v>56</v>
      </c>
      <c r="C19" s="55">
        <v>149</v>
      </c>
      <c r="D19" s="62">
        <v>78</v>
      </c>
      <c r="E19" s="62">
        <v>3740</v>
      </c>
    </row>
    <row r="20" spans="1:5" s="5" customFormat="1" ht="16.5" thickBot="1" thickTop="1">
      <c r="A20" s="12"/>
      <c r="B20" s="54" t="s">
        <v>57</v>
      </c>
      <c r="C20" s="55">
        <v>42676</v>
      </c>
      <c r="D20" s="62">
        <v>16211</v>
      </c>
      <c r="E20" s="62">
        <v>23719</v>
      </c>
    </row>
    <row r="21" spans="1:5" s="5" customFormat="1" ht="16.5" thickBot="1" thickTop="1">
      <c r="A21" s="12"/>
      <c r="B21" s="54" t="s">
        <v>58</v>
      </c>
      <c r="C21" s="55">
        <v>0</v>
      </c>
      <c r="D21" s="63">
        <v>5488</v>
      </c>
      <c r="E21" s="62">
        <v>0</v>
      </c>
    </row>
    <row r="22" spans="1:5" s="5" customFormat="1" ht="16.5" thickBot="1" thickTop="1">
      <c r="A22" s="12"/>
      <c r="B22" s="54" t="s">
        <v>59</v>
      </c>
      <c r="C22" s="55">
        <v>119062</v>
      </c>
      <c r="D22" s="62">
        <v>239503</v>
      </c>
      <c r="E22" s="76">
        <v>175453</v>
      </c>
    </row>
    <row r="23" spans="1:5" s="5" customFormat="1" ht="16.5" thickBot="1" thickTop="1">
      <c r="A23" s="12"/>
      <c r="B23" s="15" t="s">
        <v>60</v>
      </c>
      <c r="C23" s="58">
        <v>11046</v>
      </c>
      <c r="D23" s="58">
        <v>11046</v>
      </c>
      <c r="E23" s="59">
        <v>13476</v>
      </c>
    </row>
    <row r="24" spans="1:5" s="5" customFormat="1" ht="16.5" thickBot="1" thickTop="1">
      <c r="A24" s="12"/>
      <c r="B24" s="15" t="s">
        <v>61</v>
      </c>
      <c r="C24" s="58">
        <v>2321327</v>
      </c>
      <c r="D24" s="58">
        <v>2097544</v>
      </c>
      <c r="E24" s="59">
        <v>2041415</v>
      </c>
    </row>
    <row r="25" spans="1:5" s="5" customFormat="1" ht="16.5" thickBot="1" thickTop="1">
      <c r="A25" s="12"/>
      <c r="B25" s="22"/>
      <c r="C25" s="23"/>
      <c r="D25" s="23"/>
      <c r="E25" s="24"/>
    </row>
    <row r="26" spans="1:5" s="5" customFormat="1" ht="16.5" thickBot="1" thickTop="1">
      <c r="A26" s="12"/>
      <c r="B26" s="153" t="s">
        <v>179</v>
      </c>
      <c r="C26" s="155" t="s">
        <v>49</v>
      </c>
      <c r="D26" s="156"/>
      <c r="E26" s="157"/>
    </row>
    <row r="27" spans="1:5" s="5" customFormat="1" ht="16.5" thickBot="1" thickTop="1">
      <c r="A27" s="12"/>
      <c r="B27" s="154"/>
      <c r="C27" s="66">
        <v>42094</v>
      </c>
      <c r="D27" s="66">
        <v>42004</v>
      </c>
      <c r="E27" s="66">
        <v>41729</v>
      </c>
    </row>
    <row r="28" spans="1:5" s="5" customFormat="1" ht="16.5" thickBot="1" thickTop="1">
      <c r="A28" s="12"/>
      <c r="B28" s="67" t="s">
        <v>63</v>
      </c>
      <c r="C28" s="58">
        <v>1642838</v>
      </c>
      <c r="D28" s="58">
        <v>1952322</v>
      </c>
      <c r="E28" s="59">
        <v>1922182</v>
      </c>
    </row>
    <row r="29" spans="1:5" s="5" customFormat="1" ht="16.5" thickBot="1" thickTop="1">
      <c r="A29" s="12"/>
      <c r="B29" s="15" t="s">
        <v>64</v>
      </c>
      <c r="C29" s="58">
        <v>1642747</v>
      </c>
      <c r="D29" s="58">
        <v>1952322</v>
      </c>
      <c r="E29" s="59">
        <v>1922182</v>
      </c>
    </row>
    <row r="30" spans="1:5" s="5" customFormat="1" ht="16.5" thickBot="1" thickTop="1">
      <c r="A30" s="12"/>
      <c r="B30" s="54" t="s">
        <v>65</v>
      </c>
      <c r="C30" s="56">
        <v>517754</v>
      </c>
      <c r="D30" s="56">
        <v>517754</v>
      </c>
      <c r="E30" s="56">
        <v>517754</v>
      </c>
    </row>
    <row r="31" spans="1:6" s="5" customFormat="1" ht="16.5" thickBot="1" thickTop="1">
      <c r="A31" s="12"/>
      <c r="B31" s="54" t="s">
        <v>66</v>
      </c>
      <c r="C31" s="56">
        <v>133333</v>
      </c>
      <c r="D31" s="56">
        <v>133333</v>
      </c>
      <c r="E31" s="56">
        <v>133333</v>
      </c>
      <c r="F31" s="74"/>
    </row>
    <row r="32" spans="1:5" s="5" customFormat="1" ht="16.5" thickBot="1" thickTop="1">
      <c r="A32" s="11"/>
      <c r="B32" s="54" t="s">
        <v>67</v>
      </c>
      <c r="C32" s="56">
        <v>995593</v>
      </c>
      <c r="D32" s="56">
        <v>1301117</v>
      </c>
      <c r="E32" s="56">
        <v>1271120</v>
      </c>
    </row>
    <row r="33" spans="1:5" s="5" customFormat="1" ht="16.5" thickBot="1" thickTop="1">
      <c r="A33" s="12"/>
      <c r="B33" s="54" t="s">
        <v>68</v>
      </c>
      <c r="C33" s="75">
        <v>-3933</v>
      </c>
      <c r="D33" s="56">
        <v>118</v>
      </c>
      <c r="E33" s="56">
        <v>-25</v>
      </c>
    </row>
    <row r="34" spans="1:5" s="5" customFormat="1" ht="16.5" thickBot="1" thickTop="1">
      <c r="A34" s="12"/>
      <c r="B34" s="15" t="s">
        <v>69</v>
      </c>
      <c r="C34" s="58">
        <v>91</v>
      </c>
      <c r="D34" s="58">
        <v>0</v>
      </c>
      <c r="E34" s="59">
        <v>0</v>
      </c>
    </row>
    <row r="35" spans="1:5" s="5" customFormat="1" ht="16.5" thickBot="1" thickTop="1">
      <c r="A35" s="12"/>
      <c r="B35" s="15" t="s">
        <v>4</v>
      </c>
      <c r="C35" s="58">
        <v>475636</v>
      </c>
      <c r="D35" s="58">
        <v>28374</v>
      </c>
      <c r="E35" s="59">
        <v>29536</v>
      </c>
    </row>
    <row r="36" spans="1:5" s="5" customFormat="1" ht="16.5" thickBot="1" thickTop="1">
      <c r="A36" s="12"/>
      <c r="B36" s="54" t="s">
        <v>24</v>
      </c>
      <c r="C36" s="56">
        <v>447815</v>
      </c>
      <c r="D36" s="56">
        <v>0</v>
      </c>
      <c r="E36" s="56">
        <v>0</v>
      </c>
    </row>
    <row r="37" spans="1:5" s="5" customFormat="1" ht="16.5" thickBot="1" thickTop="1">
      <c r="A37" s="12"/>
      <c r="B37" s="54" t="s">
        <v>5</v>
      </c>
      <c r="C37" s="56">
        <v>1757</v>
      </c>
      <c r="D37" s="56">
        <v>3872</v>
      </c>
      <c r="E37" s="56">
        <v>6393</v>
      </c>
    </row>
    <row r="38" spans="2:5" ht="16.5" thickBot="1" thickTop="1">
      <c r="B38" s="54" t="s">
        <v>70</v>
      </c>
      <c r="C38" s="56">
        <v>5428</v>
      </c>
      <c r="D38" s="56">
        <v>5428</v>
      </c>
      <c r="E38" s="56">
        <v>5428</v>
      </c>
    </row>
    <row r="39" spans="2:5" ht="16.5" thickBot="1" thickTop="1">
      <c r="B39" s="54" t="s">
        <v>71</v>
      </c>
      <c r="C39" s="56">
        <v>548</v>
      </c>
      <c r="D39" s="56">
        <v>585</v>
      </c>
      <c r="E39" s="56">
        <f>6129-5428</f>
        <v>701</v>
      </c>
    </row>
    <row r="40" spans="2:5" ht="16.5" thickBot="1" thickTop="1">
      <c r="B40" s="54" t="s">
        <v>14</v>
      </c>
      <c r="C40" s="75">
        <v>19724</v>
      </c>
      <c r="D40" s="56">
        <v>18489</v>
      </c>
      <c r="E40" s="56">
        <v>17014</v>
      </c>
    </row>
    <row r="41" spans="2:5" ht="16.5" thickBot="1" thickTop="1">
      <c r="B41" s="54" t="s">
        <v>13</v>
      </c>
      <c r="C41" s="60">
        <v>364</v>
      </c>
      <c r="D41" s="60">
        <v>0</v>
      </c>
      <c r="E41" s="61">
        <v>0</v>
      </c>
    </row>
    <row r="42" spans="2:5" ht="16.5" thickBot="1" thickTop="1">
      <c r="B42" s="15" t="s">
        <v>6</v>
      </c>
      <c r="C42" s="58">
        <v>202853</v>
      </c>
      <c r="D42" s="58">
        <v>116848</v>
      </c>
      <c r="E42" s="59">
        <v>89697</v>
      </c>
    </row>
    <row r="43" spans="2:5" ht="16.5" thickBot="1" thickTop="1">
      <c r="B43" s="54" t="s">
        <v>72</v>
      </c>
      <c r="C43" s="56">
        <v>26896</v>
      </c>
      <c r="D43" s="56">
        <v>0</v>
      </c>
      <c r="E43" s="56">
        <v>0</v>
      </c>
    </row>
    <row r="44" spans="2:5" ht="16.5" thickBot="1" thickTop="1">
      <c r="B44" s="54" t="s">
        <v>73</v>
      </c>
      <c r="C44" s="56">
        <v>82417</v>
      </c>
      <c r="D44" s="56">
        <v>40514</v>
      </c>
      <c r="E44" s="56">
        <v>31222</v>
      </c>
    </row>
    <row r="45" spans="2:5" ht="16.5" thickBot="1" thickTop="1">
      <c r="B45" s="54" t="s">
        <v>74</v>
      </c>
      <c r="C45" s="56">
        <v>8151</v>
      </c>
      <c r="D45" s="56">
        <v>23012</v>
      </c>
      <c r="E45" s="56">
        <v>6661</v>
      </c>
    </row>
    <row r="46" spans="2:5" ht="16.5" thickBot="1" thickTop="1">
      <c r="B46" s="54" t="s">
        <v>75</v>
      </c>
      <c r="C46" s="56">
        <v>4031</v>
      </c>
      <c r="D46" s="56">
        <v>822</v>
      </c>
      <c r="E46" s="56">
        <v>0</v>
      </c>
    </row>
    <row r="47" spans="2:5" ht="16.5" thickBot="1" thickTop="1">
      <c r="B47" s="54" t="s">
        <v>70</v>
      </c>
      <c r="C47" s="56">
        <v>24654</v>
      </c>
      <c r="D47" s="56">
        <v>9727</v>
      </c>
      <c r="E47" s="56">
        <v>19317</v>
      </c>
    </row>
    <row r="48" spans="2:5" ht="16.5" thickBot="1" thickTop="1">
      <c r="B48" s="54" t="s">
        <v>76</v>
      </c>
      <c r="C48" s="56">
        <v>53798</v>
      </c>
      <c r="D48" s="56">
        <v>39748</v>
      </c>
      <c r="E48" s="56">
        <v>27291</v>
      </c>
    </row>
    <row r="49" spans="2:5" ht="16.5" thickBot="1" thickTop="1">
      <c r="B49" s="54" t="s">
        <v>14</v>
      </c>
      <c r="C49" s="56">
        <v>1784</v>
      </c>
      <c r="D49" s="56">
        <v>1784</v>
      </c>
      <c r="E49" s="56">
        <v>2527</v>
      </c>
    </row>
    <row r="50" spans="2:5" ht="16.5" thickBot="1" thickTop="1">
      <c r="B50" s="54" t="s">
        <v>13</v>
      </c>
      <c r="C50" s="60">
        <v>1122</v>
      </c>
      <c r="D50" s="60">
        <v>1241</v>
      </c>
      <c r="E50" s="61">
        <v>2679</v>
      </c>
    </row>
    <row r="51" spans="2:5" ht="16.5" thickBot="1" thickTop="1">
      <c r="B51" s="15" t="s">
        <v>77</v>
      </c>
      <c r="C51" s="58">
        <v>2321327</v>
      </c>
      <c r="D51" s="58">
        <v>2097544</v>
      </c>
      <c r="E51" s="59">
        <v>2041415</v>
      </c>
    </row>
    <row r="52" ht="15.75" thickTop="1"/>
  </sheetData>
  <sheetProtection/>
  <mergeCells count="4">
    <mergeCell ref="B26:B27"/>
    <mergeCell ref="C26:E26"/>
    <mergeCell ref="B4:B5"/>
    <mergeCell ref="C4:E4"/>
  </mergeCells>
  <hyperlinks>
    <hyperlink ref="A1" location="'Spis treści'!A1" display="Spis treści"/>
  </hyperlinks>
  <printOptions/>
  <pageMargins left="0.7500000000000001" right="0.7500000000000001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selection activeCell="B1" sqref="B1"/>
    </sheetView>
  </sheetViews>
  <sheetFormatPr defaultColWidth="10.875" defaultRowHeight="15.75"/>
  <cols>
    <col min="1" max="1" width="5.00390625" style="2" customWidth="1"/>
    <col min="2" max="2" width="74.875" style="5" bestFit="1" customWidth="1"/>
    <col min="3" max="6" width="18.875" style="2" customWidth="1"/>
    <col min="7" max="8" width="14.875" style="2" customWidth="1"/>
    <col min="9" max="16384" width="10.875" style="2" customWidth="1"/>
  </cols>
  <sheetData>
    <row r="1" ht="15">
      <c r="A1" s="10" t="s">
        <v>9</v>
      </c>
    </row>
    <row r="2" ht="15">
      <c r="A2" s="10"/>
    </row>
    <row r="3" ht="18" thickBot="1">
      <c r="B3" s="21" t="s">
        <v>104</v>
      </c>
    </row>
    <row r="4" spans="2:8" ht="33.75" customHeight="1" thickBot="1" thickTop="1">
      <c r="B4" s="163" t="s">
        <v>178</v>
      </c>
      <c r="C4" s="165" t="s">
        <v>64</v>
      </c>
      <c r="D4" s="166"/>
      <c r="E4" s="166"/>
      <c r="F4" s="167"/>
      <c r="G4" s="161" t="s">
        <v>69</v>
      </c>
      <c r="H4" s="161" t="s">
        <v>33</v>
      </c>
    </row>
    <row r="5" spans="2:8" ht="63" customHeight="1" thickBot="1" thickTop="1">
      <c r="B5" s="164"/>
      <c r="C5" s="32" t="s">
        <v>65</v>
      </c>
      <c r="D5" s="32" t="s">
        <v>66</v>
      </c>
      <c r="E5" s="32" t="s">
        <v>121</v>
      </c>
      <c r="F5" s="32" t="s">
        <v>230</v>
      </c>
      <c r="G5" s="162"/>
      <c r="H5" s="162"/>
    </row>
    <row r="6" spans="2:8" ht="16.5" thickBot="1" thickTop="1">
      <c r="B6" s="158" t="s">
        <v>105</v>
      </c>
      <c r="C6" s="159"/>
      <c r="D6" s="159"/>
      <c r="E6" s="159"/>
      <c r="F6" s="160"/>
      <c r="G6" s="29"/>
      <c r="H6" s="29"/>
    </row>
    <row r="7" spans="2:9" ht="16.5" thickBot="1" thickTop="1">
      <c r="B7" s="30" t="s">
        <v>106</v>
      </c>
      <c r="C7" s="100">
        <v>517754</v>
      </c>
      <c r="D7" s="70">
        <v>133333</v>
      </c>
      <c r="E7" s="101">
        <v>1281076</v>
      </c>
      <c r="F7" s="102">
        <v>-60</v>
      </c>
      <c r="G7" s="102">
        <v>0</v>
      </c>
      <c r="H7" s="102">
        <v>1932103</v>
      </c>
      <c r="I7" s="77"/>
    </row>
    <row r="8" spans="2:8" ht="16.5" thickBot="1" thickTop="1">
      <c r="B8" s="54" t="s">
        <v>107</v>
      </c>
      <c r="C8" s="71">
        <v>0</v>
      </c>
      <c r="D8" s="71">
        <v>0</v>
      </c>
      <c r="E8" s="103">
        <v>89197</v>
      </c>
      <c r="F8" s="103">
        <v>0</v>
      </c>
      <c r="G8" s="103">
        <v>0</v>
      </c>
      <c r="H8" s="104">
        <v>89197</v>
      </c>
    </row>
    <row r="9" spans="2:8" ht="16.5" thickBot="1" thickTop="1">
      <c r="B9" s="54" t="s">
        <v>108</v>
      </c>
      <c r="C9" s="71">
        <v>0</v>
      </c>
      <c r="D9" s="71">
        <v>0</v>
      </c>
      <c r="E9" s="103">
        <v>-40</v>
      </c>
      <c r="F9" s="103">
        <v>178</v>
      </c>
      <c r="G9" s="103">
        <v>0</v>
      </c>
      <c r="H9" s="104">
        <v>138</v>
      </c>
    </row>
    <row r="10" spans="2:9" ht="16.5" thickBot="1" thickTop="1">
      <c r="B10" s="30" t="s">
        <v>109</v>
      </c>
      <c r="C10" s="105">
        <v>0</v>
      </c>
      <c r="D10" s="105">
        <v>0</v>
      </c>
      <c r="E10" s="106">
        <v>89157</v>
      </c>
      <c r="F10" s="106">
        <v>178</v>
      </c>
      <c r="G10" s="106">
        <v>0</v>
      </c>
      <c r="H10" s="106">
        <v>89335</v>
      </c>
      <c r="I10" s="77"/>
    </row>
    <row r="11" spans="2:8" ht="15.75" thickTop="1">
      <c r="B11" s="78" t="s">
        <v>110</v>
      </c>
      <c r="C11" s="107">
        <v>0</v>
      </c>
      <c r="D11" s="107">
        <v>0</v>
      </c>
      <c r="E11" s="108">
        <v>-69116</v>
      </c>
      <c r="F11" s="108">
        <v>0</v>
      </c>
      <c r="G11" s="109">
        <v>0</v>
      </c>
      <c r="H11" s="109" t="s">
        <v>194</v>
      </c>
    </row>
    <row r="12" spans="2:8" ht="15.75" thickBot="1">
      <c r="B12" s="30" t="s">
        <v>111</v>
      </c>
      <c r="C12" s="105">
        <v>517754</v>
      </c>
      <c r="D12" s="105">
        <v>133333</v>
      </c>
      <c r="E12" s="106" t="s">
        <v>195</v>
      </c>
      <c r="F12" s="106">
        <v>118</v>
      </c>
      <c r="G12" s="106">
        <v>0</v>
      </c>
      <c r="H12" s="106" t="s">
        <v>197</v>
      </c>
    </row>
    <row r="13" spans="2:8" ht="16.5" thickBot="1" thickTop="1">
      <c r="B13" s="158" t="s">
        <v>112</v>
      </c>
      <c r="C13" s="159"/>
      <c r="D13" s="159"/>
      <c r="E13" s="159"/>
      <c r="F13" s="160"/>
      <c r="G13" s="31"/>
      <c r="H13" s="31"/>
    </row>
    <row r="14" spans="2:8" ht="16.5" thickBot="1" thickTop="1">
      <c r="B14" s="30" t="s">
        <v>106</v>
      </c>
      <c r="C14" s="105">
        <v>517754</v>
      </c>
      <c r="D14" s="105">
        <v>133333</v>
      </c>
      <c r="E14" s="106">
        <v>1281076</v>
      </c>
      <c r="F14" s="106">
        <v>-60</v>
      </c>
      <c r="G14" s="106">
        <v>0</v>
      </c>
      <c r="H14" s="106">
        <v>1932103</v>
      </c>
    </row>
    <row r="15" spans="2:8" ht="16.5" thickBot="1" thickTop="1">
      <c r="B15" s="54" t="s">
        <v>113</v>
      </c>
      <c r="C15" s="71">
        <v>0</v>
      </c>
      <c r="D15" s="71">
        <v>0</v>
      </c>
      <c r="E15" s="103">
        <v>-9956</v>
      </c>
      <c r="F15" s="103">
        <v>0</v>
      </c>
      <c r="G15" s="103">
        <v>0</v>
      </c>
      <c r="H15" s="104">
        <v>-9956</v>
      </c>
    </row>
    <row r="16" spans="2:8" ht="16.5" thickBot="1" thickTop="1">
      <c r="B16" s="54" t="s">
        <v>108</v>
      </c>
      <c r="C16" s="71">
        <v>0</v>
      </c>
      <c r="D16" s="71">
        <v>0</v>
      </c>
      <c r="E16" s="103">
        <v>0</v>
      </c>
      <c r="F16" s="103">
        <v>35</v>
      </c>
      <c r="G16" s="103">
        <v>0</v>
      </c>
      <c r="H16" s="104">
        <v>35</v>
      </c>
    </row>
    <row r="17" spans="2:8" ht="16.5" thickBot="1" thickTop="1">
      <c r="B17" s="30" t="s">
        <v>114</v>
      </c>
      <c r="C17" s="105">
        <v>0</v>
      </c>
      <c r="D17" s="105">
        <v>0</v>
      </c>
      <c r="E17" s="106">
        <v>-9956</v>
      </c>
      <c r="F17" s="106">
        <v>35</v>
      </c>
      <c r="G17" s="106">
        <v>0</v>
      </c>
      <c r="H17" s="106">
        <v>-9921</v>
      </c>
    </row>
    <row r="18" spans="2:8" ht="16.5" thickBot="1" thickTop="1">
      <c r="B18" s="30" t="s">
        <v>115</v>
      </c>
      <c r="C18" s="105">
        <v>517754</v>
      </c>
      <c r="D18" s="105">
        <v>133333</v>
      </c>
      <c r="E18" s="106">
        <v>1271120</v>
      </c>
      <c r="F18" s="106">
        <v>-25</v>
      </c>
      <c r="G18" s="110">
        <v>0</v>
      </c>
      <c r="H18" s="106">
        <v>1922182</v>
      </c>
    </row>
    <row r="19" spans="2:8" ht="16.5" thickBot="1" thickTop="1">
      <c r="B19" s="158" t="s">
        <v>116</v>
      </c>
      <c r="C19" s="159"/>
      <c r="D19" s="159"/>
      <c r="E19" s="159"/>
      <c r="F19" s="160"/>
      <c r="G19" s="31"/>
      <c r="H19" s="31"/>
    </row>
    <row r="20" spans="2:8" ht="16.5" thickBot="1" thickTop="1">
      <c r="B20" s="30" t="s">
        <v>117</v>
      </c>
      <c r="C20" s="105">
        <v>517754</v>
      </c>
      <c r="D20" s="105">
        <v>133333</v>
      </c>
      <c r="E20" s="106">
        <v>1301117</v>
      </c>
      <c r="F20" s="106">
        <v>118</v>
      </c>
      <c r="G20" s="110">
        <v>0</v>
      </c>
      <c r="H20" s="106">
        <v>1952322</v>
      </c>
    </row>
    <row r="21" spans="2:8" ht="16.5" thickBot="1" thickTop="1">
      <c r="B21" s="54" t="s">
        <v>113</v>
      </c>
      <c r="C21" s="71">
        <v>0</v>
      </c>
      <c r="D21" s="71">
        <v>0</v>
      </c>
      <c r="E21" s="103">
        <v>-22318</v>
      </c>
      <c r="F21" s="103">
        <v>0</v>
      </c>
      <c r="G21" s="103">
        <v>-14</v>
      </c>
      <c r="H21" s="104">
        <v>-22332</v>
      </c>
    </row>
    <row r="22" spans="2:8" ht="16.5" thickBot="1" thickTop="1">
      <c r="B22" s="54" t="s">
        <v>108</v>
      </c>
      <c r="C22" s="71">
        <v>0</v>
      </c>
      <c r="D22" s="71">
        <v>0</v>
      </c>
      <c r="E22" s="103">
        <v>0</v>
      </c>
      <c r="F22" s="103" t="s">
        <v>196</v>
      </c>
      <c r="G22" s="103">
        <v>2</v>
      </c>
      <c r="H22" s="104">
        <v>-4049</v>
      </c>
    </row>
    <row r="23" spans="2:8" ht="16.5" thickBot="1" thickTop="1">
      <c r="B23" s="30" t="s">
        <v>118</v>
      </c>
      <c r="C23" s="105">
        <v>0</v>
      </c>
      <c r="D23" s="105">
        <v>0</v>
      </c>
      <c r="E23" s="106">
        <v>-22318</v>
      </c>
      <c r="F23" s="106">
        <v>-4051</v>
      </c>
      <c r="G23" s="106">
        <v>-12</v>
      </c>
      <c r="H23" s="106">
        <v>-26381</v>
      </c>
    </row>
    <row r="24" spans="2:8" ht="16.5" thickBot="1" thickTop="1">
      <c r="B24" s="54" t="s">
        <v>119</v>
      </c>
      <c r="C24" s="71">
        <v>0</v>
      </c>
      <c r="D24" s="71">
        <v>0</v>
      </c>
      <c r="E24" s="103">
        <v>-283206</v>
      </c>
      <c r="F24" s="103">
        <v>0</v>
      </c>
      <c r="G24" s="103">
        <v>103</v>
      </c>
      <c r="H24" s="103">
        <v>-283103</v>
      </c>
    </row>
    <row r="25" spans="2:8" ht="16.5" thickBot="1" thickTop="1">
      <c r="B25" s="54" t="s">
        <v>110</v>
      </c>
      <c r="C25" s="71">
        <v>0</v>
      </c>
      <c r="D25" s="71">
        <v>0</v>
      </c>
      <c r="E25" s="103">
        <v>0</v>
      </c>
      <c r="F25" s="103">
        <v>0</v>
      </c>
      <c r="G25" s="103">
        <v>0</v>
      </c>
      <c r="H25" s="104">
        <v>0</v>
      </c>
    </row>
    <row r="26" spans="2:8" ht="16.5" thickBot="1" thickTop="1">
      <c r="B26" s="30" t="s">
        <v>120</v>
      </c>
      <c r="C26" s="105">
        <v>517754</v>
      </c>
      <c r="D26" s="105">
        <v>133333</v>
      </c>
      <c r="E26" s="106">
        <v>995593</v>
      </c>
      <c r="F26" s="106">
        <v>-3933</v>
      </c>
      <c r="G26" s="106">
        <v>91</v>
      </c>
      <c r="H26" s="106">
        <v>1642838</v>
      </c>
    </row>
    <row r="27" spans="2:8" ht="15.75" thickTop="1">
      <c r="B27" s="33"/>
      <c r="C27" s="14"/>
      <c r="D27" s="14"/>
      <c r="E27" s="14"/>
      <c r="F27" s="14"/>
      <c r="G27" s="14"/>
      <c r="H27" s="14"/>
    </row>
  </sheetData>
  <sheetProtection/>
  <mergeCells count="7">
    <mergeCell ref="B19:F19"/>
    <mergeCell ref="G4:G5"/>
    <mergeCell ref="H4:H5"/>
    <mergeCell ref="B6:F6"/>
    <mergeCell ref="B4:B5"/>
    <mergeCell ref="C4:F4"/>
    <mergeCell ref="B13:F13"/>
  </mergeCells>
  <hyperlinks>
    <hyperlink ref="A1" location="'Spis treści'!A1" display="Spis treści"/>
  </hyperlinks>
  <printOptions/>
  <pageMargins left="0.7500000000000001" right="0.7500000000000001" top="1" bottom="1" header="0.5" footer="0.5"/>
  <pageSetup fitToHeight="1" fitToWidth="1" orientation="landscape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B1" sqref="B1"/>
    </sheetView>
  </sheetViews>
  <sheetFormatPr defaultColWidth="10.875" defaultRowHeight="15.75"/>
  <cols>
    <col min="1" max="1" width="5.00390625" style="2" customWidth="1"/>
    <col min="2" max="2" width="74.875" style="5" bestFit="1" customWidth="1"/>
    <col min="3" max="4" width="14.875" style="2" customWidth="1"/>
    <col min="5" max="16384" width="10.875" style="2" customWidth="1"/>
  </cols>
  <sheetData>
    <row r="1" ht="15">
      <c r="A1" s="10" t="s">
        <v>9</v>
      </c>
    </row>
    <row r="2" ht="15">
      <c r="A2" s="10"/>
    </row>
    <row r="3" spans="1:2" ht="18" thickBot="1">
      <c r="A3" s="10"/>
      <c r="B3" s="25" t="s">
        <v>103</v>
      </c>
    </row>
    <row r="4" spans="2:4" ht="40.5" thickBot="1" thickTop="1">
      <c r="B4" s="49" t="s">
        <v>178</v>
      </c>
      <c r="C4" s="26" t="s">
        <v>35</v>
      </c>
      <c r="D4" s="26" t="s">
        <v>36</v>
      </c>
    </row>
    <row r="5" spans="2:4" ht="16.5" thickBot="1" thickTop="1">
      <c r="B5" s="79" t="s">
        <v>78</v>
      </c>
      <c r="C5" s="80"/>
      <c r="D5" s="80"/>
    </row>
    <row r="6" spans="2:4" ht="16.5" thickBot="1" thickTop="1">
      <c r="B6" s="64" t="s">
        <v>47</v>
      </c>
      <c r="C6" s="72">
        <v>-22233</v>
      </c>
      <c r="D6" s="72">
        <v>-11793</v>
      </c>
    </row>
    <row r="7" spans="2:4" ht="16.5" thickBot="1" thickTop="1">
      <c r="B7" s="81" t="s">
        <v>79</v>
      </c>
      <c r="C7" s="111">
        <v>25682</v>
      </c>
      <c r="D7" s="111">
        <v>15197</v>
      </c>
    </row>
    <row r="8" spans="2:4" ht="16.5" thickBot="1" thickTop="1">
      <c r="B8" s="27" t="s">
        <v>46</v>
      </c>
      <c r="C8" s="71">
        <v>129</v>
      </c>
      <c r="D8" s="71">
        <v>0</v>
      </c>
    </row>
    <row r="9" spans="2:4" ht="16.5" thickBot="1" thickTop="1">
      <c r="B9" s="27" t="s">
        <v>15</v>
      </c>
      <c r="C9" s="71">
        <v>34329</v>
      </c>
      <c r="D9" s="71">
        <v>28037</v>
      </c>
    </row>
    <row r="10" spans="2:4" ht="16.5" thickBot="1" thickTop="1">
      <c r="B10" s="27" t="s">
        <v>80</v>
      </c>
      <c r="C10" s="71">
        <v>-3085</v>
      </c>
      <c r="D10" s="71">
        <v>0</v>
      </c>
    </row>
    <row r="11" spans="2:4" ht="16.5" thickBot="1" thickTop="1">
      <c r="B11" s="27" t="s">
        <v>81</v>
      </c>
      <c r="C11" s="71">
        <v>5770</v>
      </c>
      <c r="D11" s="71">
        <v>-1083</v>
      </c>
    </row>
    <row r="12" spans="2:4" ht="16.5" thickBot="1" thickTop="1">
      <c r="B12" s="27" t="s">
        <v>82</v>
      </c>
      <c r="C12" s="71">
        <v>15</v>
      </c>
      <c r="D12" s="71">
        <v>7</v>
      </c>
    </row>
    <row r="13" spans="2:4" ht="16.5" thickBot="1" thickTop="1">
      <c r="B13" s="27" t="s">
        <v>83</v>
      </c>
      <c r="C13" s="71">
        <v>-4329</v>
      </c>
      <c r="D13" s="71">
        <v>-12689</v>
      </c>
    </row>
    <row r="14" spans="2:4" ht="15.75" thickTop="1">
      <c r="B14" s="28" t="s">
        <v>84</v>
      </c>
      <c r="C14" s="168">
        <v>-18666</v>
      </c>
      <c r="D14" s="168">
        <v>-11777</v>
      </c>
    </row>
    <row r="15" spans="2:4" ht="15.75" thickBot="1">
      <c r="B15" s="27" t="s">
        <v>85</v>
      </c>
      <c r="C15" s="169"/>
      <c r="D15" s="169"/>
    </row>
    <row r="16" spans="2:4" ht="16.5" thickBot="1" thickTop="1">
      <c r="B16" s="27" t="s">
        <v>86</v>
      </c>
      <c r="C16" s="71">
        <v>8170</v>
      </c>
      <c r="D16" s="71">
        <v>12171</v>
      </c>
    </row>
    <row r="17" spans="2:4" ht="16.5" thickBot="1" thickTop="1">
      <c r="B17" s="27" t="s">
        <v>20</v>
      </c>
      <c r="C17" s="71">
        <v>-178</v>
      </c>
      <c r="D17" s="71">
        <v>0</v>
      </c>
    </row>
    <row r="18" spans="2:4" ht="16.5" thickBot="1" thickTop="1">
      <c r="B18" s="27" t="s">
        <v>21</v>
      </c>
      <c r="C18" s="71">
        <v>796</v>
      </c>
      <c r="D18" s="71">
        <v>523</v>
      </c>
    </row>
    <row r="19" spans="2:4" ht="16.5" thickBot="1" thickTop="1">
      <c r="B19" s="27" t="s">
        <v>22</v>
      </c>
      <c r="C19" s="71">
        <v>2731</v>
      </c>
      <c r="D19" s="71">
        <v>8</v>
      </c>
    </row>
    <row r="20" spans="2:4" ht="16.5" thickBot="1" thickTop="1">
      <c r="B20" s="64" t="s">
        <v>87</v>
      </c>
      <c r="C20" s="72">
        <v>3449</v>
      </c>
      <c r="D20" s="72">
        <v>3404</v>
      </c>
    </row>
    <row r="21" spans="2:4" ht="16.5" thickBot="1" thickTop="1">
      <c r="B21" s="27" t="s">
        <v>88</v>
      </c>
      <c r="C21" s="71">
        <v>-4151</v>
      </c>
      <c r="D21" s="71">
        <v>-912</v>
      </c>
    </row>
    <row r="22" spans="2:4" ht="16.5" thickBot="1" thickTop="1">
      <c r="B22" s="64" t="s">
        <v>89</v>
      </c>
      <c r="C22" s="72">
        <v>-702</v>
      </c>
      <c r="D22" s="72">
        <v>2492</v>
      </c>
    </row>
    <row r="23" spans="2:4" ht="16.5" thickBot="1" thickTop="1">
      <c r="B23" s="64" t="s">
        <v>90</v>
      </c>
      <c r="C23" s="71"/>
      <c r="D23" s="71"/>
    </row>
    <row r="24" spans="2:4" ht="15.75" thickTop="1">
      <c r="B24" s="28" t="s">
        <v>91</v>
      </c>
      <c r="C24" s="168">
        <v>12</v>
      </c>
      <c r="D24" s="168">
        <v>10</v>
      </c>
    </row>
    <row r="25" spans="2:4" ht="15.75" thickBot="1">
      <c r="B25" s="27" t="s">
        <v>92</v>
      </c>
      <c r="C25" s="169"/>
      <c r="D25" s="169"/>
    </row>
    <row r="26" spans="2:4" ht="16.5" thickBot="1" thickTop="1">
      <c r="B26" s="27" t="s">
        <v>93</v>
      </c>
      <c r="C26" s="71">
        <v>300</v>
      </c>
      <c r="D26" s="71">
        <v>1083</v>
      </c>
    </row>
    <row r="27" spans="2:4" ht="16.5" thickBot="1" thickTop="1">
      <c r="B27" s="27" t="s">
        <v>23</v>
      </c>
      <c r="C27" s="71">
        <v>0</v>
      </c>
      <c r="D27" s="71">
        <v>4370</v>
      </c>
    </row>
    <row r="28" spans="2:4" ht="16.5" thickBot="1" thickTop="1">
      <c r="B28" s="27" t="s">
        <v>94</v>
      </c>
      <c r="C28" s="71">
        <v>-24935</v>
      </c>
      <c r="D28" s="71">
        <v>-23323</v>
      </c>
    </row>
    <row r="29" spans="2:4" ht="16.5" thickBot="1" thickTop="1">
      <c r="B29" s="27" t="s">
        <v>203</v>
      </c>
      <c r="C29" s="71">
        <v>-563640</v>
      </c>
      <c r="D29" s="71">
        <v>0</v>
      </c>
    </row>
    <row r="30" spans="2:4" ht="16.5" thickBot="1" thickTop="1">
      <c r="B30" s="64" t="s">
        <v>95</v>
      </c>
      <c r="C30" s="72">
        <v>-588263</v>
      </c>
      <c r="D30" s="72">
        <v>-17860</v>
      </c>
    </row>
    <row r="31" spans="2:4" ht="16.5" thickBot="1" thickTop="1">
      <c r="B31" s="64" t="s">
        <v>96</v>
      </c>
      <c r="C31" s="112"/>
      <c r="D31" s="112"/>
    </row>
    <row r="32" spans="2:4" ht="16.5" thickBot="1" thickTop="1">
      <c r="B32" s="27" t="s">
        <v>97</v>
      </c>
      <c r="C32" s="71">
        <v>476445</v>
      </c>
      <c r="D32" s="71">
        <v>0</v>
      </c>
    </row>
    <row r="33" spans="2:4" ht="15.75" thickTop="1">
      <c r="B33" s="28" t="s">
        <v>98</v>
      </c>
      <c r="C33" s="168">
        <v>-4858</v>
      </c>
      <c r="D33" s="168">
        <v>0</v>
      </c>
    </row>
    <row r="34" spans="2:4" ht="15.75" thickBot="1">
      <c r="B34" s="27" t="s">
        <v>99</v>
      </c>
      <c r="C34" s="169"/>
      <c r="D34" s="169"/>
    </row>
    <row r="35" spans="2:4" ht="16.5" thickBot="1" thickTop="1">
      <c r="B35" s="64" t="s">
        <v>100</v>
      </c>
      <c r="C35" s="72">
        <v>471587</v>
      </c>
      <c r="D35" s="72">
        <v>0</v>
      </c>
    </row>
    <row r="36" spans="2:4" ht="16.5" thickBot="1" thickTop="1">
      <c r="B36" s="64" t="s">
        <v>101</v>
      </c>
      <c r="C36" s="72">
        <v>-117378</v>
      </c>
      <c r="D36" s="72">
        <v>-15368</v>
      </c>
    </row>
    <row r="37" spans="2:4" ht="16.5" thickBot="1" thickTop="1">
      <c r="B37" s="27" t="s">
        <v>204</v>
      </c>
      <c r="C37" s="71">
        <v>-3063</v>
      </c>
      <c r="D37" s="71">
        <v>0</v>
      </c>
    </row>
    <row r="38" spans="2:4" ht="16.5" thickBot="1" thickTop="1">
      <c r="B38" s="64" t="s">
        <v>25</v>
      </c>
      <c r="C38" s="72">
        <v>239503</v>
      </c>
      <c r="D38" s="72">
        <v>190821</v>
      </c>
    </row>
    <row r="39" spans="2:4" ht="16.5" thickBot="1" thickTop="1">
      <c r="B39" s="64" t="s">
        <v>102</v>
      </c>
      <c r="C39" s="72">
        <v>119062</v>
      </c>
      <c r="D39" s="72">
        <v>175453</v>
      </c>
    </row>
    <row r="40" ht="15.75" thickTop="1"/>
  </sheetData>
  <sheetProtection/>
  <mergeCells count="6">
    <mergeCell ref="C14:C15"/>
    <mergeCell ref="D14:D15"/>
    <mergeCell ref="C24:C25"/>
    <mergeCell ref="D24:D25"/>
    <mergeCell ref="C33:C34"/>
    <mergeCell ref="D33:D34"/>
  </mergeCells>
  <hyperlinks>
    <hyperlink ref="A1" location="'Spis treści'!A1" display="Spis treści"/>
  </hyperlinks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workbookViewId="0" topLeftCell="A1">
      <selection activeCell="B1" sqref="B1"/>
    </sheetView>
  </sheetViews>
  <sheetFormatPr defaultColWidth="10.875" defaultRowHeight="15.75"/>
  <cols>
    <col min="1" max="1" width="5.00390625" style="2" customWidth="1"/>
    <col min="2" max="2" width="74.875" style="5" bestFit="1" customWidth="1"/>
    <col min="3" max="6" width="15.125" style="2" customWidth="1"/>
    <col min="7" max="16384" width="10.875" style="2" customWidth="1"/>
  </cols>
  <sheetData>
    <row r="1" ht="15">
      <c r="A1" s="10" t="s">
        <v>9</v>
      </c>
    </row>
    <row r="2" ht="15">
      <c r="A2" s="10"/>
    </row>
    <row r="3" spans="1:2" ht="18" thickBot="1">
      <c r="A3" s="10"/>
      <c r="B3" s="25" t="s">
        <v>135</v>
      </c>
    </row>
    <row r="4" spans="2:6" ht="16.5" thickBot="1" thickTop="1">
      <c r="B4" s="153" t="s">
        <v>184</v>
      </c>
      <c r="C4" s="155" t="s">
        <v>122</v>
      </c>
      <c r="D4" s="156"/>
      <c r="E4" s="157"/>
      <c r="F4" s="170" t="s">
        <v>123</v>
      </c>
    </row>
    <row r="5" spans="2:6" ht="54" thickBot="1" thickTop="1">
      <c r="B5" s="154"/>
      <c r="C5" s="19" t="s">
        <v>124</v>
      </c>
      <c r="D5" s="19" t="s">
        <v>125</v>
      </c>
      <c r="E5" s="19" t="s">
        <v>126</v>
      </c>
      <c r="F5" s="171"/>
    </row>
    <row r="6" spans="2:6" ht="15.75" thickTop="1">
      <c r="B6" s="82" t="s">
        <v>235</v>
      </c>
      <c r="C6" s="131">
        <v>179838</v>
      </c>
      <c r="D6" s="131">
        <v>43993</v>
      </c>
      <c r="E6" s="131">
        <v>5370</v>
      </c>
      <c r="F6" s="131">
        <v>229201</v>
      </c>
    </row>
    <row r="7" spans="2:6" ht="15.75" customHeight="1" thickBot="1">
      <c r="B7" s="35" t="s">
        <v>128</v>
      </c>
      <c r="C7" s="61">
        <v>179838</v>
      </c>
      <c r="D7" s="61">
        <v>43993</v>
      </c>
      <c r="E7" s="61">
        <v>5370</v>
      </c>
      <c r="F7" s="61">
        <v>229201</v>
      </c>
    </row>
    <row r="8" spans="2:6" ht="16.5" thickBot="1" thickTop="1">
      <c r="B8" s="34" t="s">
        <v>129</v>
      </c>
      <c r="C8" s="59">
        <v>44181</v>
      </c>
      <c r="D8" s="59">
        <v>16434</v>
      </c>
      <c r="E8" s="59">
        <v>-17719</v>
      </c>
      <c r="F8" s="59">
        <v>42896</v>
      </c>
    </row>
    <row r="9" spans="2:6" ht="16.5" thickBot="1" thickTop="1">
      <c r="B9" s="34" t="s">
        <v>34</v>
      </c>
      <c r="C9" s="59">
        <v>22892</v>
      </c>
      <c r="D9" s="59">
        <v>13455</v>
      </c>
      <c r="E9" s="59">
        <v>-18073</v>
      </c>
      <c r="F9" s="59">
        <v>18311</v>
      </c>
    </row>
    <row r="10" spans="2:6" ht="16.5" thickBot="1" thickTop="1">
      <c r="B10" s="35" t="s">
        <v>15</v>
      </c>
      <c r="C10" s="61">
        <v>-24821</v>
      </c>
      <c r="D10" s="61">
        <v>-8866</v>
      </c>
      <c r="E10" s="113">
        <v>-642</v>
      </c>
      <c r="F10" s="61">
        <v>-34329</v>
      </c>
    </row>
    <row r="11" spans="2:6" ht="16.5" thickBot="1" thickTop="1">
      <c r="B11" s="34" t="s">
        <v>130</v>
      </c>
      <c r="C11" s="59">
        <v>-1929</v>
      </c>
      <c r="D11" s="59">
        <v>4589</v>
      </c>
      <c r="E11" s="59">
        <v>-18715</v>
      </c>
      <c r="F11" s="59">
        <v>-16055</v>
      </c>
    </row>
    <row r="12" spans="2:6" ht="16.5" thickBot="1" thickTop="1">
      <c r="B12" s="35" t="s">
        <v>131</v>
      </c>
      <c r="C12" s="61">
        <v>0</v>
      </c>
      <c r="D12" s="61">
        <v>0</v>
      </c>
      <c r="E12" s="61">
        <v>-2456</v>
      </c>
      <c r="F12" s="61">
        <v>-2456</v>
      </c>
    </row>
    <row r="13" spans="2:6" ht="16.5" thickBot="1" thickTop="1">
      <c r="B13" s="34" t="s">
        <v>132</v>
      </c>
      <c r="C13" s="59">
        <v>-1929</v>
      </c>
      <c r="D13" s="59">
        <v>4589</v>
      </c>
      <c r="E13" s="59">
        <v>-21171</v>
      </c>
      <c r="F13" s="59">
        <v>-18511</v>
      </c>
    </row>
    <row r="14" spans="2:6" ht="16.5" thickBot="1" thickTop="1">
      <c r="B14" s="35" t="s">
        <v>46</v>
      </c>
      <c r="C14" s="61">
        <v>0</v>
      </c>
      <c r="D14" s="61">
        <v>0</v>
      </c>
      <c r="E14" s="61">
        <v>-129</v>
      </c>
      <c r="F14" s="61">
        <v>-129</v>
      </c>
    </row>
    <row r="15" spans="2:6" ht="16.5" thickBot="1" thickTop="1">
      <c r="B15" s="35" t="s">
        <v>133</v>
      </c>
      <c r="C15" s="61">
        <v>-115</v>
      </c>
      <c r="D15" s="61">
        <v>-171</v>
      </c>
      <c r="E15" s="61">
        <v>-3307</v>
      </c>
      <c r="F15" s="61">
        <v>-3593</v>
      </c>
    </row>
    <row r="16" spans="2:6" ht="16.5" thickBot="1" thickTop="1">
      <c r="B16" s="35" t="s">
        <v>8</v>
      </c>
      <c r="C16" s="61">
        <v>0</v>
      </c>
      <c r="D16" s="61">
        <v>0</v>
      </c>
      <c r="E16" s="61">
        <v>-99</v>
      </c>
      <c r="F16" s="61">
        <v>-99</v>
      </c>
    </row>
    <row r="17" spans="2:6" ht="16.5" thickBot="1" thickTop="1">
      <c r="B17" s="34" t="s">
        <v>12</v>
      </c>
      <c r="C17" s="59">
        <v>-2044</v>
      </c>
      <c r="D17" s="59">
        <v>4418</v>
      </c>
      <c r="E17" s="59">
        <v>-24706</v>
      </c>
      <c r="F17" s="59">
        <v>-22332</v>
      </c>
    </row>
    <row r="18" spans="2:6" ht="16.5" thickBot="1" thickTop="1">
      <c r="B18" s="36"/>
      <c r="C18" s="114"/>
      <c r="D18" s="114"/>
      <c r="E18" s="114"/>
      <c r="F18" s="114"/>
    </row>
    <row r="19" spans="2:6" ht="16.5" thickBot="1" thickTop="1">
      <c r="B19" s="35" t="s">
        <v>134</v>
      </c>
      <c r="C19" s="115">
        <v>9320</v>
      </c>
      <c r="D19" s="115">
        <v>837</v>
      </c>
      <c r="E19" s="115">
        <v>175</v>
      </c>
      <c r="F19" s="115">
        <v>10332</v>
      </c>
    </row>
    <row r="20" spans="2:6" ht="16.5" thickBot="1" thickTop="1">
      <c r="B20" s="132"/>
      <c r="C20" s="133"/>
      <c r="D20" s="133"/>
      <c r="E20" s="115"/>
      <c r="F20" s="134"/>
    </row>
    <row r="21" spans="2:6" ht="16.5" thickBot="1" thickTop="1">
      <c r="B21" s="132"/>
      <c r="C21" s="133"/>
      <c r="D21" s="133"/>
      <c r="E21" s="115"/>
      <c r="F21" s="134"/>
    </row>
    <row r="22" spans="2:6" ht="16.5" thickBot="1" thickTop="1">
      <c r="B22" s="153" t="s">
        <v>236</v>
      </c>
      <c r="C22" s="155" t="s">
        <v>122</v>
      </c>
      <c r="D22" s="156"/>
      <c r="E22" s="157"/>
      <c r="F22" s="170" t="s">
        <v>123</v>
      </c>
    </row>
    <row r="23" spans="2:6" ht="54" thickBot="1" thickTop="1">
      <c r="B23" s="154"/>
      <c r="C23" s="65" t="s">
        <v>124</v>
      </c>
      <c r="D23" s="65" t="s">
        <v>125</v>
      </c>
      <c r="E23" s="65" t="s">
        <v>126</v>
      </c>
      <c r="F23" s="171"/>
    </row>
    <row r="24" spans="2:6" ht="15.75" thickTop="1">
      <c r="B24" s="136" t="s">
        <v>235</v>
      </c>
      <c r="C24" s="131">
        <v>157350</v>
      </c>
      <c r="D24" s="131">
        <v>41756</v>
      </c>
      <c r="E24" s="131">
        <v>4451</v>
      </c>
      <c r="F24" s="131">
        <v>203557</v>
      </c>
    </row>
    <row r="25" spans="2:6" ht="15.75" thickBot="1">
      <c r="B25" s="137" t="s">
        <v>128</v>
      </c>
      <c r="C25" s="138">
        <v>157350</v>
      </c>
      <c r="D25" s="138">
        <v>41756</v>
      </c>
      <c r="E25" s="138">
        <v>4451</v>
      </c>
      <c r="F25" s="138">
        <v>203557</v>
      </c>
    </row>
    <row r="26" spans="2:6" ht="16.5" thickBot="1" thickTop="1">
      <c r="B26" s="34" t="s">
        <v>129</v>
      </c>
      <c r="C26" s="59">
        <v>32236</v>
      </c>
      <c r="D26" s="59">
        <v>16124</v>
      </c>
      <c r="E26" s="59">
        <v>-17509</v>
      </c>
      <c r="F26" s="59">
        <v>30852</v>
      </c>
    </row>
    <row r="27" spans="2:6" ht="16.5" thickBot="1" thickTop="1">
      <c r="B27" s="34" t="s">
        <v>34</v>
      </c>
      <c r="C27" s="59">
        <v>11086</v>
      </c>
      <c r="D27" s="59">
        <v>13150</v>
      </c>
      <c r="E27" s="59">
        <v>-17850</v>
      </c>
      <c r="F27" s="59">
        <v>6387</v>
      </c>
    </row>
    <row r="28" spans="2:6" ht="16.5" thickBot="1" thickTop="1">
      <c r="B28" s="35" t="s">
        <v>15</v>
      </c>
      <c r="C28" s="61">
        <v>-25010</v>
      </c>
      <c r="D28" s="61">
        <v>-9255</v>
      </c>
      <c r="E28" s="113">
        <v>-807</v>
      </c>
      <c r="F28" s="61">
        <v>-35072</v>
      </c>
    </row>
    <row r="29" spans="2:6" ht="16.5" thickBot="1" thickTop="1">
      <c r="B29" s="34" t="s">
        <v>130</v>
      </c>
      <c r="C29" s="59">
        <v>-13924</v>
      </c>
      <c r="D29" s="59">
        <v>3895</v>
      </c>
      <c r="E29" s="59">
        <v>-18657</v>
      </c>
      <c r="F29" s="59">
        <v>-28685</v>
      </c>
    </row>
    <row r="30" spans="2:6" ht="16.5" thickBot="1" thickTop="1">
      <c r="B30" s="35" t="s">
        <v>131</v>
      </c>
      <c r="C30" s="61">
        <v>0</v>
      </c>
      <c r="D30" s="61">
        <v>0</v>
      </c>
      <c r="E30" s="61">
        <v>0</v>
      </c>
      <c r="F30" s="61">
        <v>0</v>
      </c>
    </row>
    <row r="31" spans="2:6" ht="16.5" thickBot="1" thickTop="1">
      <c r="B31" s="34" t="s">
        <v>132</v>
      </c>
      <c r="C31" s="59">
        <v>-13924</v>
      </c>
      <c r="D31" s="59">
        <v>3895</v>
      </c>
      <c r="E31" s="59">
        <v>-18657</v>
      </c>
      <c r="F31" s="59">
        <v>-28685</v>
      </c>
    </row>
    <row r="32" spans="2:6" ht="16.5" thickBot="1" thickTop="1">
      <c r="B32" s="35" t="s">
        <v>133</v>
      </c>
      <c r="C32" s="61">
        <v>-1019</v>
      </c>
      <c r="D32" s="61">
        <v>-263</v>
      </c>
      <c r="E32" s="61">
        <v>1225</v>
      </c>
      <c r="F32" s="61">
        <v>-57</v>
      </c>
    </row>
    <row r="33" spans="2:6" ht="16.5" thickBot="1" thickTop="1">
      <c r="B33" s="35" t="s">
        <v>8</v>
      </c>
      <c r="C33" s="61">
        <v>0</v>
      </c>
      <c r="D33" s="61">
        <v>0</v>
      </c>
      <c r="E33" s="61">
        <v>2075</v>
      </c>
      <c r="F33" s="61">
        <v>2075</v>
      </c>
    </row>
    <row r="34" spans="2:6" ht="16.5" thickBot="1" thickTop="1">
      <c r="B34" s="35" t="s">
        <v>12</v>
      </c>
      <c r="C34" s="61">
        <v>-14943</v>
      </c>
      <c r="D34" s="61">
        <v>3632</v>
      </c>
      <c r="E34" s="61">
        <v>-15357</v>
      </c>
      <c r="F34" s="61">
        <v>-26668</v>
      </c>
    </row>
    <row r="35" spans="2:6" ht="16.5" thickBot="1" thickTop="1">
      <c r="B35" s="34"/>
      <c r="C35" s="59"/>
      <c r="D35" s="59"/>
      <c r="E35" s="59"/>
      <c r="F35" s="59"/>
    </row>
    <row r="36" spans="2:6" ht="16.5" thickBot="1" thickTop="1">
      <c r="B36" s="36" t="s">
        <v>134</v>
      </c>
      <c r="C36" s="114">
        <v>17771</v>
      </c>
      <c r="D36" s="114">
        <v>353</v>
      </c>
      <c r="E36" s="114">
        <v>151</v>
      </c>
      <c r="F36" s="114">
        <v>18275</v>
      </c>
    </row>
    <row r="37" spans="2:6" ht="15.75" thickTop="1">
      <c r="B37" s="37"/>
      <c r="C37" s="135"/>
      <c r="D37" s="135"/>
      <c r="E37" s="135"/>
      <c r="F37" s="135"/>
    </row>
    <row r="38" spans="2:6" ht="15.75" thickBot="1">
      <c r="B38" s="33"/>
      <c r="C38" s="14"/>
      <c r="D38" s="14"/>
      <c r="E38" s="14"/>
      <c r="F38" s="14"/>
    </row>
    <row r="39" spans="2:6" ht="16.5" customHeight="1" thickBot="1" thickTop="1">
      <c r="B39" s="153" t="s">
        <v>185</v>
      </c>
      <c r="C39" s="155" t="s">
        <v>122</v>
      </c>
      <c r="D39" s="156"/>
      <c r="E39" s="157"/>
      <c r="F39" s="170" t="s">
        <v>123</v>
      </c>
    </row>
    <row r="40" spans="2:6" ht="54" thickBot="1" thickTop="1">
      <c r="B40" s="154"/>
      <c r="C40" s="65" t="s">
        <v>124</v>
      </c>
      <c r="D40" s="65" t="s">
        <v>125</v>
      </c>
      <c r="E40" s="65" t="s">
        <v>126</v>
      </c>
      <c r="F40" s="171"/>
    </row>
    <row r="41" spans="2:6" ht="15.75" thickTop="1">
      <c r="B41" s="82" t="s">
        <v>127</v>
      </c>
      <c r="C41" s="131">
        <v>101744</v>
      </c>
      <c r="D41" s="131">
        <v>23889</v>
      </c>
      <c r="E41" s="131">
        <v>2861</v>
      </c>
      <c r="F41" s="131">
        <v>128494</v>
      </c>
    </row>
    <row r="42" spans="2:6" ht="15.75" thickBot="1">
      <c r="B42" s="35" t="s">
        <v>128</v>
      </c>
      <c r="C42" s="61">
        <v>101744</v>
      </c>
      <c r="D42" s="61">
        <v>23889</v>
      </c>
      <c r="E42" s="61">
        <v>2861</v>
      </c>
      <c r="F42" s="61">
        <v>128494</v>
      </c>
    </row>
    <row r="43" spans="2:6" ht="16.5" thickBot="1" thickTop="1">
      <c r="B43" s="34" t="s">
        <v>129</v>
      </c>
      <c r="C43" s="59">
        <v>16921</v>
      </c>
      <c r="D43" s="59">
        <v>8806</v>
      </c>
      <c r="E43" s="59">
        <v>-9264</v>
      </c>
      <c r="F43" s="59">
        <v>16463</v>
      </c>
    </row>
    <row r="44" spans="2:6" ht="16.5" thickBot="1" thickTop="1">
      <c r="B44" s="34" t="s">
        <v>34</v>
      </c>
      <c r="C44" s="59">
        <v>15768</v>
      </c>
      <c r="D44" s="59">
        <v>8806</v>
      </c>
      <c r="E44" s="59">
        <v>-9264</v>
      </c>
      <c r="F44" s="59">
        <v>15310</v>
      </c>
    </row>
    <row r="45" spans="2:6" ht="16.5" thickBot="1" thickTop="1">
      <c r="B45" s="35" t="s">
        <v>15</v>
      </c>
      <c r="C45" s="61">
        <v>-20946</v>
      </c>
      <c r="D45" s="61">
        <v>-6371</v>
      </c>
      <c r="E45" s="113">
        <v>-720</v>
      </c>
      <c r="F45" s="61">
        <v>-28037</v>
      </c>
    </row>
    <row r="46" spans="2:6" ht="16.5" thickBot="1" thickTop="1">
      <c r="B46" s="34" t="s">
        <v>130</v>
      </c>
      <c r="C46" s="59">
        <v>-5178</v>
      </c>
      <c r="D46" s="59">
        <v>2435</v>
      </c>
      <c r="E46" s="59">
        <v>-9984</v>
      </c>
      <c r="F46" s="59">
        <v>-12727</v>
      </c>
    </row>
    <row r="47" spans="2:6" ht="16.5" thickBot="1" thickTop="1">
      <c r="B47" s="35" t="s">
        <v>131</v>
      </c>
      <c r="C47" s="61">
        <v>0</v>
      </c>
      <c r="D47" s="61">
        <v>0</v>
      </c>
      <c r="E47" s="61">
        <v>0</v>
      </c>
      <c r="F47" s="61">
        <v>0</v>
      </c>
    </row>
    <row r="48" spans="2:6" ht="16.5" thickBot="1" thickTop="1">
      <c r="B48" s="34" t="s">
        <v>132</v>
      </c>
      <c r="C48" s="59">
        <v>-5178</v>
      </c>
      <c r="D48" s="59">
        <v>2435</v>
      </c>
      <c r="E48" s="59">
        <v>-9984</v>
      </c>
      <c r="F48" s="59">
        <v>-12727</v>
      </c>
    </row>
    <row r="49" spans="2:6" ht="16.5" thickBot="1" thickTop="1">
      <c r="B49" s="35" t="s">
        <v>133</v>
      </c>
      <c r="C49" s="61">
        <v>3</v>
      </c>
      <c r="D49" s="61">
        <v>-13</v>
      </c>
      <c r="E49" s="61">
        <v>944</v>
      </c>
      <c r="F49" s="61">
        <v>934</v>
      </c>
    </row>
    <row r="50" spans="2:6" ht="16.5" thickBot="1" thickTop="1">
      <c r="B50" s="35" t="s">
        <v>8</v>
      </c>
      <c r="C50" s="61">
        <v>0</v>
      </c>
      <c r="D50" s="61">
        <v>0</v>
      </c>
      <c r="E50" s="61">
        <v>1837</v>
      </c>
      <c r="F50" s="61">
        <v>1837</v>
      </c>
    </row>
    <row r="51" spans="2:6" ht="16.5" thickBot="1" thickTop="1">
      <c r="B51" s="34" t="s">
        <v>12</v>
      </c>
      <c r="C51" s="59">
        <v>-5175</v>
      </c>
      <c r="D51" s="59">
        <v>2422</v>
      </c>
      <c r="E51" s="59">
        <v>-7203</v>
      </c>
      <c r="F51" s="59">
        <v>-9956</v>
      </c>
    </row>
    <row r="52" spans="2:6" ht="16.5" thickBot="1" thickTop="1">
      <c r="B52" s="35"/>
      <c r="C52" s="61"/>
      <c r="D52" s="61"/>
      <c r="E52" s="61"/>
      <c r="F52" s="61"/>
    </row>
    <row r="53" spans="2:6" ht="16.5" thickBot="1" thickTop="1">
      <c r="B53" s="35" t="s">
        <v>134</v>
      </c>
      <c r="C53" s="115">
        <v>17471</v>
      </c>
      <c r="D53" s="115">
        <v>315</v>
      </c>
      <c r="E53" s="115">
        <v>62</v>
      </c>
      <c r="F53" s="115">
        <v>17848</v>
      </c>
    </row>
    <row r="54" ht="15.75" thickTop="1"/>
  </sheetData>
  <sheetProtection/>
  <mergeCells count="9">
    <mergeCell ref="B39:B40"/>
    <mergeCell ref="C39:E39"/>
    <mergeCell ref="F39:F40"/>
    <mergeCell ref="B4:B5"/>
    <mergeCell ref="C4:E4"/>
    <mergeCell ref="F4:F5"/>
    <mergeCell ref="B22:B23"/>
    <mergeCell ref="C22:E22"/>
    <mergeCell ref="F22:F23"/>
  </mergeCells>
  <hyperlinks>
    <hyperlink ref="A1" location="'Spis treści'!A1" display="Spis treści"/>
  </hyperlinks>
  <printOptions/>
  <pageMargins left="0.7500000000000001" right="0.7500000000000001" top="1" bottom="1" header="0.5" footer="0.5"/>
  <pageSetup fitToHeight="1" fitToWidth="1" orientation="landscape" paperSize="9" scale="6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workbookViewId="0" topLeftCell="A1">
      <selection activeCell="B1" sqref="B1"/>
    </sheetView>
  </sheetViews>
  <sheetFormatPr defaultColWidth="10.875" defaultRowHeight="15.75"/>
  <cols>
    <col min="1" max="1" width="5.00390625" style="2" customWidth="1"/>
    <col min="2" max="2" width="74.875" style="5" bestFit="1" customWidth="1"/>
    <col min="3" max="6" width="14.875" style="2" customWidth="1"/>
    <col min="7" max="16384" width="10.875" style="2" customWidth="1"/>
  </cols>
  <sheetData>
    <row r="1" ht="15">
      <c r="A1" s="10" t="s">
        <v>9</v>
      </c>
    </row>
    <row r="2" ht="15">
      <c r="A2" s="10"/>
    </row>
    <row r="3" spans="1:2" ht="18" thickBot="1">
      <c r="A3" s="10"/>
      <c r="B3" s="25" t="s">
        <v>228</v>
      </c>
    </row>
    <row r="4" spans="2:6" ht="16.5" thickBot="1" thickTop="1">
      <c r="B4" s="172" t="s">
        <v>178</v>
      </c>
      <c r="C4" s="170" t="s">
        <v>136</v>
      </c>
      <c r="D4" s="155" t="s">
        <v>137</v>
      </c>
      <c r="E4" s="157"/>
      <c r="F4" s="170" t="s">
        <v>173</v>
      </c>
    </row>
    <row r="5" spans="2:6" ht="27.75" thickBot="1" thickTop="1">
      <c r="B5" s="173"/>
      <c r="C5" s="171"/>
      <c r="D5" s="19" t="s">
        <v>150</v>
      </c>
      <c r="E5" s="19" t="s">
        <v>149</v>
      </c>
      <c r="F5" s="171"/>
    </row>
    <row r="6" spans="2:6" ht="16.5" thickBot="1" thickTop="1">
      <c r="B6" s="83" t="s">
        <v>37</v>
      </c>
      <c r="C6" s="116">
        <v>229201</v>
      </c>
      <c r="D6" s="117">
        <v>128494</v>
      </c>
      <c r="E6" s="118">
        <v>203557</v>
      </c>
      <c r="F6" s="84">
        <f>C6/E6-1</f>
        <v>0.12597945538596078</v>
      </c>
    </row>
    <row r="7" spans="2:6" ht="16.5" thickBot="1" thickTop="1">
      <c r="B7" s="47" t="s">
        <v>129</v>
      </c>
      <c r="C7" s="119">
        <v>42896</v>
      </c>
      <c r="D7" s="120">
        <v>16463</v>
      </c>
      <c r="E7" s="113">
        <v>30852</v>
      </c>
      <c r="F7" s="84">
        <f>C7/E7-1</f>
        <v>0.39037987812783603</v>
      </c>
    </row>
    <row r="8" spans="2:6" ht="15" customHeight="1" thickBot="1" thickTop="1">
      <c r="B8" s="47" t="s">
        <v>42</v>
      </c>
      <c r="C8" s="119">
        <v>18274</v>
      </c>
      <c r="D8" s="120">
        <v>15310</v>
      </c>
      <c r="E8" s="113">
        <v>6387</v>
      </c>
      <c r="F8" s="84">
        <f>C8/E8-1</f>
        <v>1.8611241584468452</v>
      </c>
    </row>
    <row r="9" spans="2:6" ht="24" customHeight="1" thickBot="1" thickTop="1">
      <c r="B9" s="47" t="s">
        <v>205</v>
      </c>
      <c r="C9" s="119">
        <v>-16055</v>
      </c>
      <c r="D9" s="120">
        <v>-12727</v>
      </c>
      <c r="E9" s="113">
        <v>-28685</v>
      </c>
      <c r="F9" s="84">
        <v>0.44</v>
      </c>
    </row>
    <row r="10" spans="2:6" ht="16.5" thickBot="1" thickTop="1">
      <c r="B10" s="47" t="s">
        <v>174</v>
      </c>
      <c r="C10" s="119">
        <v>-18511</v>
      </c>
      <c r="D10" s="120">
        <v>-12727</v>
      </c>
      <c r="E10" s="113">
        <v>-28685</v>
      </c>
      <c r="F10" s="84">
        <v>0.355</v>
      </c>
    </row>
    <row r="11" spans="2:6" ht="16.5" thickBot="1" thickTop="1">
      <c r="B11" s="48" t="s">
        <v>175</v>
      </c>
      <c r="C11" s="121">
        <v>-3593</v>
      </c>
      <c r="D11" s="122">
        <v>934</v>
      </c>
      <c r="E11" s="123">
        <v>-57</v>
      </c>
      <c r="F11" s="125" t="s">
        <v>234</v>
      </c>
    </row>
    <row r="12" spans="2:6" ht="16.5" thickBot="1" thickTop="1">
      <c r="B12" s="47" t="s">
        <v>47</v>
      </c>
      <c r="C12" s="119">
        <v>-22233</v>
      </c>
      <c r="D12" s="124">
        <v>-11793</v>
      </c>
      <c r="E12" s="113">
        <v>-28742</v>
      </c>
      <c r="F12" s="84">
        <v>0.226</v>
      </c>
    </row>
    <row r="13" ht="15.75" thickTop="1"/>
    <row r="15" spans="2:6" ht="15" customHeight="1">
      <c r="B15" s="174" t="s">
        <v>229</v>
      </c>
      <c r="C15" s="175" t="s">
        <v>139</v>
      </c>
      <c r="D15" s="175" t="s">
        <v>140</v>
      </c>
      <c r="E15" s="175" t="s">
        <v>141</v>
      </c>
      <c r="F15" s="175" t="s">
        <v>142</v>
      </c>
    </row>
    <row r="16" spans="2:6" ht="24" customHeight="1" thickBot="1">
      <c r="B16" s="154"/>
      <c r="C16" s="171"/>
      <c r="D16" s="171"/>
      <c r="E16" s="171"/>
      <c r="F16" s="171"/>
    </row>
    <row r="17" spans="2:6" ht="16.5" thickBot="1" thickTop="1">
      <c r="B17" s="45" t="s">
        <v>176</v>
      </c>
      <c r="C17" s="2">
        <v>153.7</v>
      </c>
      <c r="D17" s="2">
        <v>44.4</v>
      </c>
      <c r="E17" s="2">
        <v>15.2</v>
      </c>
      <c r="F17" s="2">
        <v>15.9</v>
      </c>
    </row>
    <row r="18" spans="2:6" ht="16.5" thickBot="1" thickTop="1">
      <c r="B18" s="16" t="s">
        <v>129</v>
      </c>
      <c r="C18" s="2">
        <v>28.5</v>
      </c>
      <c r="D18" s="2">
        <v>5.3</v>
      </c>
      <c r="E18" s="2">
        <v>3.9</v>
      </c>
      <c r="F18" s="2">
        <v>5.1</v>
      </c>
    </row>
    <row r="19" ht="15.75" thickTop="1"/>
  </sheetData>
  <sheetProtection/>
  <mergeCells count="9">
    <mergeCell ref="F4:F5"/>
    <mergeCell ref="B4:B5"/>
    <mergeCell ref="C4:C5"/>
    <mergeCell ref="D4:E4"/>
    <mergeCell ref="B15:B16"/>
    <mergeCell ref="C15:C16"/>
    <mergeCell ref="D15:D16"/>
    <mergeCell ref="E15:E16"/>
    <mergeCell ref="F15:F16"/>
  </mergeCells>
  <hyperlinks>
    <hyperlink ref="A1" location="'Spis treści'!A1" display="Spis treści"/>
  </hyperlinks>
  <printOptions/>
  <pageMargins left="0.7500000000000001" right="0.7500000000000001" top="1" bottom="1" header="0.5" footer="0.5"/>
  <pageSetup fitToHeight="1" fitToWidth="1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1">
      <selection activeCell="B1" sqref="B1"/>
    </sheetView>
  </sheetViews>
  <sheetFormatPr defaultColWidth="10.875" defaultRowHeight="15.75"/>
  <cols>
    <col min="1" max="1" width="5.00390625" style="2" customWidth="1"/>
    <col min="2" max="2" width="74.875" style="5" bestFit="1" customWidth="1"/>
    <col min="3" max="6" width="14.875" style="2" customWidth="1"/>
    <col min="7" max="16384" width="10.875" style="2" customWidth="1"/>
  </cols>
  <sheetData>
    <row r="1" ht="15">
      <c r="A1" s="10" t="s">
        <v>9</v>
      </c>
    </row>
    <row r="2" ht="15">
      <c r="A2" s="10"/>
    </row>
    <row r="3" spans="1:2" ht="18" thickBot="1">
      <c r="A3" s="10"/>
      <c r="B3" s="25" t="s">
        <v>158</v>
      </c>
    </row>
    <row r="4" spans="2:6" ht="16.5" thickBot="1" thickTop="1">
      <c r="B4" s="153" t="s">
        <v>238</v>
      </c>
      <c r="C4" s="170" t="s">
        <v>136</v>
      </c>
      <c r="D4" s="155" t="s">
        <v>137</v>
      </c>
      <c r="E4" s="157"/>
      <c r="F4" s="170" t="s">
        <v>159</v>
      </c>
    </row>
    <row r="5" spans="2:6" ht="27.75" thickBot="1" thickTop="1">
      <c r="B5" s="154"/>
      <c r="C5" s="171"/>
      <c r="D5" s="19" t="s">
        <v>150</v>
      </c>
      <c r="E5" s="19" t="s">
        <v>160</v>
      </c>
      <c r="F5" s="171"/>
    </row>
    <row r="6" spans="2:6" ht="16.5" thickBot="1" thickTop="1">
      <c r="B6" s="67" t="s">
        <v>161</v>
      </c>
      <c r="C6" s="89"/>
      <c r="D6" s="89"/>
      <c r="E6" s="90"/>
      <c r="F6" s="90"/>
    </row>
    <row r="7" spans="2:6" ht="16.5" thickBot="1" thickTop="1">
      <c r="B7" s="54" t="s">
        <v>162</v>
      </c>
      <c r="C7" s="140">
        <v>53.5</v>
      </c>
      <c r="D7" s="141">
        <v>45.6</v>
      </c>
      <c r="E7" s="142">
        <v>46.5</v>
      </c>
      <c r="F7" s="18" t="s">
        <v>206</v>
      </c>
    </row>
    <row r="8" spans="2:6" ht="16.5" customHeight="1" thickBot="1" thickTop="1">
      <c r="B8" s="54" t="s">
        <v>163</v>
      </c>
      <c r="C8" s="140">
        <v>196.3</v>
      </c>
      <c r="D8" s="141">
        <v>196.7</v>
      </c>
      <c r="E8" s="142">
        <v>198.1</v>
      </c>
      <c r="F8" s="95">
        <v>-0.009</v>
      </c>
    </row>
    <row r="9" spans="2:6" ht="16.5" thickBot="1" thickTop="1">
      <c r="B9" s="54" t="s">
        <v>164</v>
      </c>
      <c r="C9" s="140">
        <v>105</v>
      </c>
      <c r="D9" s="141">
        <v>89.7</v>
      </c>
      <c r="E9" s="142">
        <v>92.2</v>
      </c>
      <c r="F9" s="95">
        <v>0.139</v>
      </c>
    </row>
    <row r="10" spans="2:6" ht="16.5" thickBot="1" thickTop="1">
      <c r="B10" s="15" t="s">
        <v>165</v>
      </c>
      <c r="C10" s="140"/>
      <c r="D10" s="141"/>
      <c r="E10" s="142"/>
      <c r="F10" s="18"/>
    </row>
    <row r="11" spans="2:6" ht="16.5" thickBot="1" thickTop="1">
      <c r="B11" s="54" t="s">
        <v>162</v>
      </c>
      <c r="C11" s="140">
        <v>58.1</v>
      </c>
      <c r="D11" s="141">
        <v>49</v>
      </c>
      <c r="E11" s="142">
        <v>51</v>
      </c>
      <c r="F11" s="18" t="s">
        <v>207</v>
      </c>
    </row>
    <row r="12" spans="2:6" ht="16.5" thickBot="1" thickTop="1">
      <c r="B12" s="54" t="s">
        <v>163</v>
      </c>
      <c r="C12" s="140">
        <v>136.3</v>
      </c>
      <c r="D12" s="141">
        <v>143.6</v>
      </c>
      <c r="E12" s="142">
        <v>145.3</v>
      </c>
      <c r="F12" s="95">
        <v>-0.062</v>
      </c>
    </row>
    <row r="13" spans="2:6" ht="16.5" thickBot="1" thickTop="1">
      <c r="B13" s="54" t="s">
        <v>164</v>
      </c>
      <c r="C13" s="140">
        <v>79.2</v>
      </c>
      <c r="D13" s="141">
        <v>70.4</v>
      </c>
      <c r="E13" s="142">
        <v>74.1</v>
      </c>
      <c r="F13" s="95">
        <v>0.069</v>
      </c>
    </row>
    <row r="14" spans="2:6" ht="16.5" thickBot="1" thickTop="1">
      <c r="B14" s="15" t="s">
        <v>166</v>
      </c>
      <c r="C14" s="140"/>
      <c r="D14" s="141"/>
      <c r="E14" s="142"/>
      <c r="F14" s="38"/>
    </row>
    <row r="15" spans="2:6" ht="16.5" thickBot="1" thickTop="1">
      <c r="B15" s="54" t="s">
        <v>162</v>
      </c>
      <c r="C15" s="140">
        <v>51.5</v>
      </c>
      <c r="D15" s="141">
        <v>44.2</v>
      </c>
      <c r="E15" s="142">
        <v>44.6</v>
      </c>
      <c r="F15" s="38" t="s">
        <v>208</v>
      </c>
    </row>
    <row r="16" spans="2:6" ht="16.5" thickBot="1" thickTop="1">
      <c r="B16" s="54" t="s">
        <v>163</v>
      </c>
      <c r="C16" s="140">
        <v>225.5</v>
      </c>
      <c r="D16" s="141">
        <v>219.9</v>
      </c>
      <c r="E16" s="142">
        <v>224</v>
      </c>
      <c r="F16" s="95">
        <v>0.007</v>
      </c>
    </row>
    <row r="17" spans="2:6" ht="16.5" thickBot="1" thickTop="1">
      <c r="B17" s="54" t="s">
        <v>164</v>
      </c>
      <c r="C17" s="140">
        <v>116.1</v>
      </c>
      <c r="D17" s="141">
        <v>97.3</v>
      </c>
      <c r="E17" s="142">
        <v>100</v>
      </c>
      <c r="F17" s="95">
        <v>0.161</v>
      </c>
    </row>
    <row r="18" spans="2:6" ht="16.5" customHeight="1" thickTop="1">
      <c r="B18" s="46"/>
      <c r="C18" s="85"/>
      <c r="D18" s="86"/>
      <c r="E18" s="87"/>
      <c r="F18" s="88"/>
    </row>
    <row r="19" spans="2:6" ht="15.75" thickBot="1">
      <c r="B19" s="33"/>
      <c r="C19" s="14"/>
      <c r="D19" s="14"/>
      <c r="E19" s="14"/>
      <c r="F19" s="14"/>
    </row>
    <row r="20" spans="2:6" ht="16.5" customHeight="1" thickBot="1" thickTop="1">
      <c r="B20" s="176" t="s">
        <v>239</v>
      </c>
      <c r="C20" s="170" t="s">
        <v>136</v>
      </c>
      <c r="D20" s="155" t="s">
        <v>137</v>
      </c>
      <c r="E20" s="157"/>
      <c r="F20" s="170" t="s">
        <v>159</v>
      </c>
    </row>
    <row r="21" spans="2:6" ht="27.75" thickBot="1" thickTop="1">
      <c r="B21" s="177"/>
      <c r="C21" s="171"/>
      <c r="D21" s="65" t="s">
        <v>150</v>
      </c>
      <c r="E21" s="65" t="s">
        <v>160</v>
      </c>
      <c r="F21" s="171"/>
    </row>
    <row r="22" spans="2:6" ht="16.5" thickBot="1" thickTop="1">
      <c r="B22" s="67" t="s">
        <v>139</v>
      </c>
      <c r="C22" s="89"/>
      <c r="D22" s="89"/>
      <c r="E22" s="90"/>
      <c r="F22" s="90"/>
    </row>
    <row r="23" spans="2:6" ht="16.5" thickBot="1" thickTop="1">
      <c r="B23" s="54" t="s">
        <v>162</v>
      </c>
      <c r="C23" s="140">
        <v>54.8</v>
      </c>
      <c r="D23" s="141">
        <v>45.1</v>
      </c>
      <c r="E23" s="142">
        <v>45.8</v>
      </c>
      <c r="F23" s="18" t="s">
        <v>209</v>
      </c>
    </row>
    <row r="24" spans="2:6" ht="16.5" thickBot="1" thickTop="1">
      <c r="B24" s="54" t="s">
        <v>163</v>
      </c>
      <c r="C24" s="140">
        <v>192.9</v>
      </c>
      <c r="D24" s="141">
        <v>196.1</v>
      </c>
      <c r="E24" s="142">
        <v>198.8</v>
      </c>
      <c r="F24" s="95">
        <v>-0.03</v>
      </c>
    </row>
    <row r="25" spans="2:6" ht="16.5" thickBot="1" thickTop="1">
      <c r="B25" s="54" t="s">
        <v>164</v>
      </c>
      <c r="C25" s="140">
        <v>105.7</v>
      </c>
      <c r="D25" s="141">
        <v>88.4</v>
      </c>
      <c r="E25" s="142">
        <v>91.1</v>
      </c>
      <c r="F25" s="95">
        <v>0.16</v>
      </c>
    </row>
    <row r="26" spans="2:6" ht="16.5" thickBot="1" thickTop="1">
      <c r="B26" s="15" t="s">
        <v>140</v>
      </c>
      <c r="C26" s="140"/>
      <c r="D26" s="141"/>
      <c r="E26" s="142"/>
      <c r="F26" s="18"/>
    </row>
    <row r="27" spans="2:6" ht="16.5" thickBot="1" thickTop="1">
      <c r="B27" s="54" t="s">
        <v>162</v>
      </c>
      <c r="C27" s="140">
        <v>46.5</v>
      </c>
      <c r="D27" s="141" t="s">
        <v>210</v>
      </c>
      <c r="E27" s="142">
        <v>42.2</v>
      </c>
      <c r="F27" s="18" t="s">
        <v>211</v>
      </c>
    </row>
    <row r="28" spans="2:6" ht="16.5" thickBot="1" thickTop="1">
      <c r="B28" s="54" t="s">
        <v>163</v>
      </c>
      <c r="C28" s="140">
        <v>209.1</v>
      </c>
      <c r="D28" s="141" t="s">
        <v>210</v>
      </c>
      <c r="E28" s="142">
        <v>198.9</v>
      </c>
      <c r="F28" s="95">
        <v>0.051</v>
      </c>
    </row>
    <row r="29" spans="2:6" ht="16.5" thickBot="1" thickTop="1">
      <c r="B29" s="54" t="s">
        <v>164</v>
      </c>
      <c r="C29" s="140">
        <v>97.2</v>
      </c>
      <c r="D29" s="141" t="s">
        <v>210</v>
      </c>
      <c r="E29" s="142">
        <v>83.9</v>
      </c>
      <c r="F29" s="95">
        <v>0.159</v>
      </c>
    </row>
    <row r="30" spans="2:6" ht="16.5" thickBot="1" thickTop="1">
      <c r="B30" s="15" t="s">
        <v>141</v>
      </c>
      <c r="C30" s="140"/>
      <c r="D30" s="141"/>
      <c r="E30" s="142"/>
      <c r="F30" s="18"/>
    </row>
    <row r="31" spans="2:6" ht="16.5" thickBot="1" thickTop="1">
      <c r="B31" s="54" t="s">
        <v>162</v>
      </c>
      <c r="C31" s="140">
        <v>54.1</v>
      </c>
      <c r="D31" s="141" t="s">
        <v>210</v>
      </c>
      <c r="E31" s="142">
        <v>54.5</v>
      </c>
      <c r="F31" s="18" t="s">
        <v>212</v>
      </c>
    </row>
    <row r="32" spans="2:6" ht="16.5" thickBot="1" thickTop="1">
      <c r="B32" s="54" t="s">
        <v>163</v>
      </c>
      <c r="C32" s="140">
        <v>167.4</v>
      </c>
      <c r="D32" s="141" t="s">
        <v>210</v>
      </c>
      <c r="E32" s="142">
        <v>167.4</v>
      </c>
      <c r="F32" s="95">
        <v>0</v>
      </c>
    </row>
    <row r="33" spans="2:6" ht="16.5" thickBot="1" thickTop="1">
      <c r="B33" s="54" t="s">
        <v>164</v>
      </c>
      <c r="C33" s="140">
        <v>90.5</v>
      </c>
      <c r="D33" s="141" t="s">
        <v>210</v>
      </c>
      <c r="E33" s="142">
        <v>91.3</v>
      </c>
      <c r="F33" s="95">
        <v>-0.009</v>
      </c>
    </row>
    <row r="34" spans="2:6" ht="16.5" thickBot="1" thickTop="1">
      <c r="B34" s="15" t="s">
        <v>142</v>
      </c>
      <c r="C34" s="140"/>
      <c r="D34" s="141"/>
      <c r="E34" s="142"/>
      <c r="F34" s="18"/>
    </row>
    <row r="35" spans="2:6" ht="16.5" thickBot="1" thickTop="1">
      <c r="B35" s="54" t="s">
        <v>162</v>
      </c>
      <c r="C35" s="140">
        <v>65.2</v>
      </c>
      <c r="D35" s="141">
        <v>76.4</v>
      </c>
      <c r="E35" s="142">
        <v>62</v>
      </c>
      <c r="F35" s="18" t="s">
        <v>213</v>
      </c>
    </row>
    <row r="36" spans="2:6" ht="16.5" thickBot="1" thickTop="1">
      <c r="B36" s="54" t="s">
        <v>163</v>
      </c>
      <c r="C36" s="140">
        <v>239.2</v>
      </c>
      <c r="D36" s="141">
        <v>216.8</v>
      </c>
      <c r="E36" s="142">
        <v>236.8</v>
      </c>
      <c r="F36" s="95">
        <v>0.01</v>
      </c>
    </row>
    <row r="37" spans="2:6" ht="16.5" thickBot="1" thickTop="1">
      <c r="B37" s="54" t="s">
        <v>164</v>
      </c>
      <c r="C37" s="140">
        <v>156</v>
      </c>
      <c r="D37" s="141">
        <v>165.7</v>
      </c>
      <c r="E37" s="142">
        <v>146.8</v>
      </c>
      <c r="F37" s="95">
        <v>0.063</v>
      </c>
    </row>
    <row r="38" ht="15.75" thickTop="1"/>
    <row r="39" ht="15.75" thickBot="1"/>
    <row r="40" spans="2:6" ht="16.5" thickBot="1" thickTop="1">
      <c r="B40" s="176" t="s">
        <v>167</v>
      </c>
      <c r="C40" s="170" t="s">
        <v>136</v>
      </c>
      <c r="D40" s="155" t="s">
        <v>137</v>
      </c>
      <c r="E40" s="157"/>
      <c r="F40" s="170" t="s">
        <v>159</v>
      </c>
    </row>
    <row r="41" spans="2:6" ht="27.75" thickBot="1" thickTop="1">
      <c r="B41" s="154"/>
      <c r="C41" s="171"/>
      <c r="D41" s="65" t="s">
        <v>150</v>
      </c>
      <c r="E41" s="65" t="s">
        <v>160</v>
      </c>
      <c r="F41" s="171"/>
    </row>
    <row r="42" spans="2:6" ht="16.5" thickBot="1" thickTop="1">
      <c r="B42" s="67" t="s">
        <v>161</v>
      </c>
      <c r="C42" s="89"/>
      <c r="D42" s="89"/>
      <c r="E42" s="90"/>
      <c r="F42" s="90"/>
    </row>
    <row r="43" spans="2:6" ht="16.5" thickBot="1" thickTop="1">
      <c r="B43" s="54" t="s">
        <v>162</v>
      </c>
      <c r="C43" s="140">
        <v>49</v>
      </c>
      <c r="D43" s="141">
        <v>46.8</v>
      </c>
      <c r="E43" s="142">
        <v>46.6</v>
      </c>
      <c r="F43" s="18" t="s">
        <v>214</v>
      </c>
    </row>
    <row r="44" spans="2:6" ht="16.5" thickBot="1" thickTop="1">
      <c r="B44" s="54" t="s">
        <v>163</v>
      </c>
      <c r="C44" s="140">
        <v>182.3</v>
      </c>
      <c r="D44" s="141">
        <v>223.6</v>
      </c>
      <c r="E44" s="142">
        <v>187.2</v>
      </c>
      <c r="F44" s="95">
        <v>-0.026</v>
      </c>
    </row>
    <row r="45" spans="2:6" ht="16.5" thickBot="1" thickTop="1">
      <c r="B45" s="54" t="s">
        <v>164</v>
      </c>
      <c r="C45" s="140">
        <v>89.2</v>
      </c>
      <c r="D45" s="141">
        <v>104.7</v>
      </c>
      <c r="E45" s="142">
        <v>87.3</v>
      </c>
      <c r="F45" s="95">
        <v>0.022</v>
      </c>
    </row>
    <row r="46" spans="2:6" ht="16.5" thickBot="1" thickTop="1">
      <c r="B46" s="15" t="s">
        <v>165</v>
      </c>
      <c r="C46" s="140"/>
      <c r="D46" s="141"/>
      <c r="E46" s="142"/>
      <c r="F46" s="18"/>
    </row>
    <row r="47" spans="2:6" ht="16.5" thickBot="1" thickTop="1">
      <c r="B47" s="54" t="s">
        <v>162</v>
      </c>
      <c r="C47" s="140">
        <v>46.4</v>
      </c>
      <c r="D47" s="141">
        <v>53.1</v>
      </c>
      <c r="E47" s="142">
        <v>48.5</v>
      </c>
      <c r="F47" s="18" t="s">
        <v>215</v>
      </c>
    </row>
    <row r="48" spans="2:6" ht="16.5" thickBot="1" thickTop="1">
      <c r="B48" s="54" t="s">
        <v>163</v>
      </c>
      <c r="C48" s="140">
        <v>128</v>
      </c>
      <c r="D48" s="141">
        <v>158.9</v>
      </c>
      <c r="E48" s="142">
        <v>128.5</v>
      </c>
      <c r="F48" s="95">
        <v>-0.004</v>
      </c>
    </row>
    <row r="49" spans="2:6" ht="16.5" thickBot="1" thickTop="1">
      <c r="B49" s="54" t="s">
        <v>164</v>
      </c>
      <c r="C49" s="140">
        <v>59.4</v>
      </c>
      <c r="D49" s="141">
        <v>84.4</v>
      </c>
      <c r="E49" s="142">
        <v>62.3</v>
      </c>
      <c r="F49" s="95">
        <v>-0.047</v>
      </c>
    </row>
    <row r="50" spans="2:6" ht="16.5" thickBot="1" thickTop="1">
      <c r="B50" s="15" t="s">
        <v>166</v>
      </c>
      <c r="C50" s="140"/>
      <c r="D50" s="141"/>
      <c r="E50" s="142"/>
      <c r="F50" s="18"/>
    </row>
    <row r="51" spans="2:6" ht="16.5" thickBot="1" thickTop="1">
      <c r="B51" s="54" t="s">
        <v>162</v>
      </c>
      <c r="C51" s="140">
        <v>51.4</v>
      </c>
      <c r="D51" s="141">
        <v>60.6</v>
      </c>
      <c r="E51" s="142">
        <v>45</v>
      </c>
      <c r="F51" s="18" t="s">
        <v>216</v>
      </c>
    </row>
    <row r="52" spans="2:6" ht="16.5" thickBot="1" thickTop="1">
      <c r="B52" s="54" t="s">
        <v>163</v>
      </c>
      <c r="C52" s="140">
        <v>229.8</v>
      </c>
      <c r="D52" s="141">
        <v>329.1</v>
      </c>
      <c r="E52" s="142">
        <v>242.5</v>
      </c>
      <c r="F52" s="95">
        <v>-0.052</v>
      </c>
    </row>
    <row r="53" spans="2:6" ht="16.5" thickBot="1" thickTop="1">
      <c r="B53" s="54" t="s">
        <v>164</v>
      </c>
      <c r="C53" s="140">
        <v>118.2</v>
      </c>
      <c r="D53" s="141">
        <v>199.3</v>
      </c>
      <c r="E53" s="142">
        <v>109.1</v>
      </c>
      <c r="F53" s="95">
        <v>0.083</v>
      </c>
    </row>
    <row r="54" ht="15.75" thickTop="1"/>
    <row r="55" ht="15.75" thickBot="1"/>
    <row r="56" spans="2:6" ht="16.5" customHeight="1" thickBot="1" thickTop="1">
      <c r="B56" s="176" t="s">
        <v>168</v>
      </c>
      <c r="C56" s="170" t="s">
        <v>136</v>
      </c>
      <c r="D56" s="155" t="s">
        <v>137</v>
      </c>
      <c r="E56" s="157"/>
      <c r="F56" s="170" t="s">
        <v>159</v>
      </c>
    </row>
    <row r="57" spans="2:6" ht="27.75" thickBot="1" thickTop="1">
      <c r="B57" s="177"/>
      <c r="C57" s="171"/>
      <c r="D57" s="65" t="s">
        <v>150</v>
      </c>
      <c r="E57" s="65" t="s">
        <v>160</v>
      </c>
      <c r="F57" s="171"/>
    </row>
    <row r="58" spans="2:6" ht="16.5" thickBot="1" thickTop="1">
      <c r="B58" s="67" t="s">
        <v>139</v>
      </c>
      <c r="C58" s="89"/>
      <c r="D58" s="89"/>
      <c r="E58" s="90"/>
      <c r="F58" s="90"/>
    </row>
    <row r="59" spans="2:6" ht="16.5" thickBot="1" thickTop="1">
      <c r="B59" s="54" t="s">
        <v>162</v>
      </c>
      <c r="C59" s="140">
        <v>45.4</v>
      </c>
      <c r="D59" s="141">
        <v>59.2</v>
      </c>
      <c r="E59" s="143">
        <v>39.1</v>
      </c>
      <c r="F59" s="18" t="s">
        <v>217</v>
      </c>
    </row>
    <row r="60" spans="2:6" ht="16.5" thickBot="1" thickTop="1">
      <c r="B60" s="54" t="s">
        <v>163</v>
      </c>
      <c r="C60" s="140">
        <v>207.6</v>
      </c>
      <c r="D60" s="141">
        <v>235.4</v>
      </c>
      <c r="E60" s="143">
        <v>232.7</v>
      </c>
      <c r="F60" s="95">
        <v>-0.108</v>
      </c>
    </row>
    <row r="61" spans="2:6" ht="16.5" thickBot="1" thickTop="1">
      <c r="B61" s="54" t="s">
        <v>164</v>
      </c>
      <c r="C61" s="140">
        <v>94.2</v>
      </c>
      <c r="D61" s="141">
        <v>139.3</v>
      </c>
      <c r="E61" s="143">
        <v>91</v>
      </c>
      <c r="F61" s="95">
        <v>0.035</v>
      </c>
    </row>
    <row r="62" spans="2:6" ht="16.5" thickBot="1" thickTop="1">
      <c r="B62" s="15" t="s">
        <v>140</v>
      </c>
      <c r="C62" s="140"/>
      <c r="D62" s="141"/>
      <c r="E62" s="143"/>
      <c r="F62" s="18"/>
    </row>
    <row r="63" spans="2:6" ht="16.5" thickBot="1" thickTop="1">
      <c r="B63" s="54" t="s">
        <v>162</v>
      </c>
      <c r="C63" s="140">
        <v>52.4</v>
      </c>
      <c r="D63" s="141" t="s">
        <v>210</v>
      </c>
      <c r="E63" s="143">
        <v>35.3</v>
      </c>
      <c r="F63" s="18" t="s">
        <v>218</v>
      </c>
    </row>
    <row r="64" spans="2:6" ht="16.5" thickBot="1" thickTop="1">
      <c r="B64" s="54" t="s">
        <v>163</v>
      </c>
      <c r="C64" s="140">
        <v>195.4</v>
      </c>
      <c r="D64" s="141" t="s">
        <v>210</v>
      </c>
      <c r="E64" s="143">
        <v>171.3</v>
      </c>
      <c r="F64" s="95">
        <v>0.141</v>
      </c>
    </row>
    <row r="65" spans="2:6" ht="16.5" thickBot="1" thickTop="1">
      <c r="B65" s="54" t="s">
        <v>164</v>
      </c>
      <c r="C65" s="140">
        <v>102.4</v>
      </c>
      <c r="D65" s="141" t="s">
        <v>210</v>
      </c>
      <c r="E65" s="143">
        <v>60.4</v>
      </c>
      <c r="F65" s="95">
        <v>0.695</v>
      </c>
    </row>
    <row r="66" spans="2:6" ht="16.5" thickBot="1" thickTop="1">
      <c r="B66" s="15" t="s">
        <v>141</v>
      </c>
      <c r="C66" s="140"/>
      <c r="D66" s="141"/>
      <c r="E66" s="143"/>
      <c r="F66" s="18"/>
    </row>
    <row r="67" spans="2:6" ht="16.5" thickBot="1" thickTop="1">
      <c r="B67" s="54" t="s">
        <v>162</v>
      </c>
      <c r="C67" s="140">
        <v>36.5</v>
      </c>
      <c r="D67" s="141" t="s">
        <v>210</v>
      </c>
      <c r="E67" s="143">
        <v>24</v>
      </c>
      <c r="F67" s="18" t="s">
        <v>219</v>
      </c>
    </row>
    <row r="68" spans="2:6" ht="16.5" thickBot="1" thickTop="1">
      <c r="B68" s="54" t="s">
        <v>163</v>
      </c>
      <c r="C68" s="140">
        <v>145.7</v>
      </c>
      <c r="D68" s="141" t="s">
        <v>210</v>
      </c>
      <c r="E68" s="143">
        <v>158.6</v>
      </c>
      <c r="F68" s="95">
        <v>-0.081</v>
      </c>
    </row>
    <row r="69" spans="2:6" ht="16.5" thickBot="1" thickTop="1">
      <c r="B69" s="54" t="s">
        <v>164</v>
      </c>
      <c r="C69" s="140">
        <v>53.1</v>
      </c>
      <c r="D69" s="141" t="s">
        <v>210</v>
      </c>
      <c r="E69" s="143">
        <v>38</v>
      </c>
      <c r="F69" s="95">
        <v>0.397</v>
      </c>
    </row>
    <row r="70" spans="2:6" ht="16.5" thickBot="1" thickTop="1">
      <c r="B70" s="15" t="s">
        <v>142</v>
      </c>
      <c r="C70" s="140"/>
      <c r="D70" s="141"/>
      <c r="E70" s="143"/>
      <c r="F70" s="18"/>
    </row>
    <row r="71" spans="2:6" ht="16.5" thickBot="1" thickTop="1">
      <c r="B71" s="54" t="s">
        <v>162</v>
      </c>
      <c r="C71" s="140">
        <v>51.7</v>
      </c>
      <c r="D71" s="141">
        <v>39.3</v>
      </c>
      <c r="E71" s="143">
        <v>54.2</v>
      </c>
      <c r="F71" s="18" t="s">
        <v>220</v>
      </c>
    </row>
    <row r="72" spans="2:6" ht="16.5" thickBot="1" thickTop="1">
      <c r="B72" s="54" t="s">
        <v>163</v>
      </c>
      <c r="C72" s="140">
        <v>168.7</v>
      </c>
      <c r="D72" s="141">
        <v>93.4</v>
      </c>
      <c r="E72" s="143">
        <v>170.6</v>
      </c>
      <c r="F72" s="95">
        <v>-0.011</v>
      </c>
    </row>
    <row r="73" spans="2:6" ht="16.5" thickBot="1" thickTop="1">
      <c r="B73" s="54" t="s">
        <v>164</v>
      </c>
      <c r="C73" s="140">
        <v>87.1</v>
      </c>
      <c r="D73" s="141">
        <v>36.7</v>
      </c>
      <c r="E73" s="143">
        <v>92.5</v>
      </c>
      <c r="F73" s="95">
        <v>-0.058</v>
      </c>
    </row>
    <row r="74" ht="15.75" thickTop="1"/>
    <row r="76" ht="36.75">
      <c r="B76" s="139" t="s">
        <v>237</v>
      </c>
    </row>
  </sheetData>
  <sheetProtection/>
  <mergeCells count="16">
    <mergeCell ref="B40:B41"/>
    <mergeCell ref="C40:C41"/>
    <mergeCell ref="D40:E40"/>
    <mergeCell ref="F40:F41"/>
    <mergeCell ref="B56:B57"/>
    <mergeCell ref="C56:C57"/>
    <mergeCell ref="D56:E56"/>
    <mergeCell ref="F56:F57"/>
    <mergeCell ref="B4:B5"/>
    <mergeCell ref="C4:C5"/>
    <mergeCell ref="D4:E4"/>
    <mergeCell ref="F4:F5"/>
    <mergeCell ref="B20:B21"/>
    <mergeCell ref="C20:C21"/>
    <mergeCell ref="D20:E20"/>
    <mergeCell ref="F20:F21"/>
  </mergeCells>
  <hyperlinks>
    <hyperlink ref="A1" location="'Spis treści'!A1" display="Spis treści"/>
  </hyperlinks>
  <printOptions/>
  <pageMargins left="0.7500000000000001" right="0.7500000000000001" top="1" bottom="1" header="0.5" footer="0.5"/>
  <pageSetup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 topLeftCell="A1">
      <selection activeCell="A1" sqref="A1"/>
    </sheetView>
  </sheetViews>
  <sheetFormatPr defaultColWidth="10.875" defaultRowHeight="15.75"/>
  <cols>
    <col min="1" max="1" width="5.00390625" style="2" customWidth="1"/>
    <col min="2" max="2" width="74.875" style="5" customWidth="1"/>
    <col min="3" max="7" width="14.875" style="2" customWidth="1"/>
    <col min="8" max="16384" width="10.875" style="2" customWidth="1"/>
  </cols>
  <sheetData>
    <row r="1" ht="15">
      <c r="A1" s="10" t="s">
        <v>9</v>
      </c>
    </row>
    <row r="2" ht="15">
      <c r="A2" s="10"/>
    </row>
    <row r="3" spans="1:2" ht="18" thickBot="1">
      <c r="A3" s="10"/>
      <c r="B3" s="25" t="s">
        <v>157</v>
      </c>
    </row>
    <row r="4" spans="2:7" ht="15.75" thickTop="1">
      <c r="B4" s="172" t="s">
        <v>186</v>
      </c>
      <c r="C4" s="183" t="s">
        <v>231</v>
      </c>
      <c r="D4" s="186" t="s">
        <v>232</v>
      </c>
      <c r="E4" s="178" t="s">
        <v>233</v>
      </c>
      <c r="F4" s="179"/>
      <c r="G4" s="170" t="s">
        <v>221</v>
      </c>
    </row>
    <row r="5" spans="2:7" ht="15.75" thickBot="1">
      <c r="B5" s="182"/>
      <c r="C5" s="184"/>
      <c r="D5" s="187"/>
      <c r="E5" s="180"/>
      <c r="F5" s="181"/>
      <c r="G5" s="175"/>
    </row>
    <row r="6" spans="2:7" ht="27.75" thickBot="1" thickTop="1">
      <c r="B6" s="173"/>
      <c r="C6" s="185"/>
      <c r="D6" s="188"/>
      <c r="E6" s="19" t="s">
        <v>150</v>
      </c>
      <c r="F6" s="19" t="s">
        <v>149</v>
      </c>
      <c r="G6" s="171"/>
    </row>
    <row r="7" spans="2:7" ht="16.5" thickBot="1" thickTop="1">
      <c r="B7" s="91" t="s">
        <v>151</v>
      </c>
      <c r="C7" s="92">
        <v>106</v>
      </c>
      <c r="D7" s="92">
        <v>69</v>
      </c>
      <c r="E7" s="93">
        <v>64</v>
      </c>
      <c r="F7" s="92">
        <v>99</v>
      </c>
      <c r="G7" s="94">
        <f>C7/F7-1</f>
        <v>0.07070707070707072</v>
      </c>
    </row>
    <row r="8" spans="2:7" ht="16.5" thickBot="1" thickTop="1">
      <c r="B8" s="54" t="s">
        <v>152</v>
      </c>
      <c r="C8" s="17">
        <v>81</v>
      </c>
      <c r="D8" s="17">
        <v>53</v>
      </c>
      <c r="E8" s="43">
        <v>53</v>
      </c>
      <c r="F8" s="17">
        <v>81</v>
      </c>
      <c r="G8" s="126">
        <f aca="true" t="shared" si="0" ref="G8:G15">C8/F8-1</f>
        <v>0</v>
      </c>
    </row>
    <row r="9" spans="2:7" ht="16.5" thickBot="1" thickTop="1">
      <c r="B9" s="54" t="s">
        <v>153</v>
      </c>
      <c r="C9" s="17">
        <v>10</v>
      </c>
      <c r="D9" s="17">
        <v>3</v>
      </c>
      <c r="E9" s="43">
        <v>3</v>
      </c>
      <c r="F9" s="17">
        <v>9</v>
      </c>
      <c r="G9" s="126">
        <f t="shared" si="0"/>
        <v>0.11111111111111116</v>
      </c>
    </row>
    <row r="10" spans="2:7" ht="16.5" thickBot="1" thickTop="1">
      <c r="B10" s="54" t="s">
        <v>154</v>
      </c>
      <c r="C10" s="17">
        <v>15</v>
      </c>
      <c r="D10" s="17">
        <v>13</v>
      </c>
      <c r="E10" s="43">
        <v>8</v>
      </c>
      <c r="F10" s="17">
        <v>9</v>
      </c>
      <c r="G10" s="126">
        <f t="shared" si="0"/>
        <v>0.6666666666666667</v>
      </c>
    </row>
    <row r="11" spans="2:7" ht="16.5" thickBot="1" thickTop="1">
      <c r="B11" s="54"/>
      <c r="C11" s="17"/>
      <c r="D11" s="17"/>
      <c r="E11" s="43"/>
      <c r="F11" s="17"/>
      <c r="G11" s="94"/>
    </row>
    <row r="12" spans="2:7" ht="16.5" thickBot="1" thickTop="1">
      <c r="B12" s="20" t="s">
        <v>155</v>
      </c>
      <c r="C12" s="68">
        <v>18585</v>
      </c>
      <c r="D12" s="68">
        <v>11946</v>
      </c>
      <c r="E12" s="129">
        <v>11457</v>
      </c>
      <c r="F12" s="68">
        <v>17883</v>
      </c>
      <c r="G12" s="94">
        <f t="shared" si="0"/>
        <v>0.03925515853044792</v>
      </c>
    </row>
    <row r="13" spans="2:7" ht="16.5" thickBot="1" thickTop="1">
      <c r="B13" s="54" t="s">
        <v>152</v>
      </c>
      <c r="C13" s="60">
        <v>15460</v>
      </c>
      <c r="D13" s="60">
        <v>9902</v>
      </c>
      <c r="E13" s="130">
        <v>9904</v>
      </c>
      <c r="F13" s="60">
        <v>15453</v>
      </c>
      <c r="G13" s="126">
        <f t="shared" si="0"/>
        <v>0.0004529864751181556</v>
      </c>
    </row>
    <row r="14" spans="2:7" ht="16.5" thickBot="1" thickTop="1">
      <c r="B14" s="54" t="s">
        <v>153</v>
      </c>
      <c r="C14" s="60">
        <v>1570</v>
      </c>
      <c r="D14" s="60">
        <v>663</v>
      </c>
      <c r="E14" s="130">
        <v>663</v>
      </c>
      <c r="F14" s="60">
        <v>1436</v>
      </c>
      <c r="G14" s="126">
        <f t="shared" si="0"/>
        <v>0.0933147632311977</v>
      </c>
    </row>
    <row r="15" spans="2:7" ht="16.5" thickBot="1" thickTop="1">
      <c r="B15" s="54" t="s">
        <v>154</v>
      </c>
      <c r="C15" s="60">
        <v>1555</v>
      </c>
      <c r="D15" s="60">
        <v>1381</v>
      </c>
      <c r="E15" s="130">
        <v>890</v>
      </c>
      <c r="F15" s="60">
        <v>994</v>
      </c>
      <c r="G15" s="126">
        <f t="shared" si="0"/>
        <v>0.5643863179074446</v>
      </c>
    </row>
    <row r="16" ht="15.75" thickTop="1"/>
  </sheetData>
  <sheetProtection/>
  <mergeCells count="5">
    <mergeCell ref="E4:F5"/>
    <mergeCell ref="B4:B6"/>
    <mergeCell ref="C4:C6"/>
    <mergeCell ref="D4:D6"/>
    <mergeCell ref="G4:G6"/>
  </mergeCells>
  <hyperlinks>
    <hyperlink ref="A1" location="'Spis treści'!A1" display="Spis treści"/>
  </hyperlinks>
  <printOptions/>
  <pageMargins left="0.7500000000000001" right="0.7500000000000001" top="1" bottom="1" header="0.5" footer="0.5"/>
  <pageSetup fitToHeight="1" fitToWidth="1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NOBILI PARTNERS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Chanke</dc:creator>
  <cp:keywords/>
  <dc:description/>
  <cp:lastModifiedBy>Sławomir Szczot</cp:lastModifiedBy>
  <cp:lastPrinted>2015-05-14T04:47:14Z</cp:lastPrinted>
  <dcterms:created xsi:type="dcterms:W3CDTF">2014-05-05T23:42:10Z</dcterms:created>
  <dcterms:modified xsi:type="dcterms:W3CDTF">2015-05-15T12:19:15Z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